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" yWindow="0" windowWidth="10176" windowHeight="7872"/>
  </bookViews>
  <sheets>
    <sheet name="price schedule" sheetId="1" r:id="rId1"/>
    <sheet name="SQ-TOTAL" sheetId="5" r:id="rId2"/>
    <sheet name="SQ1-PUB" sheetId="3" r:id="rId3"/>
    <sheet name="SQ2-FLY" sheetId="4" r:id="rId4"/>
    <sheet name="SQ3-CONF" sheetId="6" r:id="rId5"/>
    <sheet name="SQ4-MISC" sheetId="7" r:id="rId6"/>
    <sheet name="SQ5-MEE" sheetId="8" r:id="rId7"/>
  </sheets>
  <definedNames>
    <definedName name="_SQ1">'SQ1-PUB'!$AA$31</definedName>
    <definedName name="_SQ2">'SQ2-FLY'!$L$18</definedName>
    <definedName name="_SQ3">'SQ3-CONF'!$G$28</definedName>
    <definedName name="_SQ4">'SQ4-MISC'!$G$33</definedName>
    <definedName name="_SQ5">'SQ5-MEE'!$G$9</definedName>
    <definedName name="DESAD01">'price schedule'!$D$95</definedName>
    <definedName name="DESAD02">'price schedule'!$D$96</definedName>
    <definedName name="DESAD03">'price schedule'!$D$97</definedName>
    <definedName name="DESAD04">'price schedule'!$D$99</definedName>
    <definedName name="DESAD05">'price schedule'!$D$100</definedName>
    <definedName name="DESAD06">'price schedule'!$D$101</definedName>
    <definedName name="DESAD07">'price schedule'!$D$103</definedName>
    <definedName name="DESAD08">'price schedule'!$D$104</definedName>
    <definedName name="DESBA01">'price schedule'!$D$143</definedName>
    <definedName name="DESBA02">'price schedule'!$D$144</definedName>
    <definedName name="DESBA03">'price schedule'!$D$145</definedName>
    <definedName name="DESBA04">'price schedule'!$D$146</definedName>
    <definedName name="DESBA05">'price schedule'!$D$148</definedName>
    <definedName name="DESBA06">'price schedule'!$D$149</definedName>
    <definedName name="DESBA07">'price schedule'!$D$150</definedName>
    <definedName name="DESBA08">'price schedule'!$D$151</definedName>
    <definedName name="DESBA09">'price schedule'!$D$153</definedName>
    <definedName name="DESBA10">'price schedule'!$D$154</definedName>
    <definedName name="DESBA11">'price schedule'!$D$155</definedName>
    <definedName name="DESBA12">'price schedule'!$D$156</definedName>
    <definedName name="DESBA13">'price schedule'!$D$158</definedName>
    <definedName name="DESBA14">'price schedule'!$D$159</definedName>
    <definedName name="DESBA15">'price schedule'!$D$160</definedName>
    <definedName name="DESBA16">'price schedule'!$D$161</definedName>
    <definedName name="DESBA17">'price schedule'!$D$163</definedName>
    <definedName name="DESBA18">'price schedule'!$D$164</definedName>
    <definedName name="DESBA19">'price schedule'!$D$165</definedName>
    <definedName name="DESBA20">'price schedule'!$D$166</definedName>
    <definedName name="DESBA21">'price schedule'!$D$168</definedName>
    <definedName name="DESBA22">'price schedule'!$D$169</definedName>
    <definedName name="DESBA23">'price schedule'!$D$170</definedName>
    <definedName name="DESBA24">'price schedule'!$D$171</definedName>
    <definedName name="DESBA25">'price schedule'!$D$173</definedName>
    <definedName name="DESBA26">'price schedule'!$D$174</definedName>
    <definedName name="DESBA27">'price schedule'!$D$175</definedName>
    <definedName name="DESBA28">'price schedule'!$D$176</definedName>
    <definedName name="DESBA29">'price schedule'!$D$183</definedName>
    <definedName name="DESBA30">'price schedule'!$D$184</definedName>
    <definedName name="DESBA31">'price schedule'!$D$185</definedName>
    <definedName name="DESBC01">'price schedule'!$D$82</definedName>
    <definedName name="DESBC02">'price schedule'!$D$83</definedName>
    <definedName name="DESBD01">'price schedule'!$D$127</definedName>
    <definedName name="DESBD02">'price schedule'!$D$128</definedName>
    <definedName name="DESBD03">'price schedule'!$D$129</definedName>
    <definedName name="DESBG01">'price schedule'!$D$131</definedName>
    <definedName name="DESBG02">'price schedule'!$D$132</definedName>
    <definedName name="DESBG03">'price schedule'!$D$133</definedName>
    <definedName name="DESBN01">'price schedule'!$D$69</definedName>
    <definedName name="DESBN02">'price schedule'!$D$70</definedName>
    <definedName name="DESBN03">'price schedule'!$D$71</definedName>
    <definedName name="DESBO01">'price schedule'!$D$88</definedName>
    <definedName name="DESBO02">'price schedule'!$D$89</definedName>
    <definedName name="DESCA01">'price schedule'!$D$192</definedName>
    <definedName name="DESCA02">'price schedule'!$D$193</definedName>
    <definedName name="DESCA03">'price schedule'!$D$194</definedName>
    <definedName name="DESCH01">'price schedule'!$D$62</definedName>
    <definedName name="DESCH02">'price schedule'!$D$63</definedName>
    <definedName name="DESCH03">'price schedule'!$D$64</definedName>
    <definedName name="DESCH04">'price schedule'!$D$65</definedName>
    <definedName name="DESCI01">'price schedule'!$D$44</definedName>
    <definedName name="DESDE01">'price schedule'!$D$67</definedName>
    <definedName name="DESEN01">'price schedule'!$D$91</definedName>
    <definedName name="DESEN02">'price schedule'!$D$92</definedName>
    <definedName name="DESEN03">'price schedule'!$D$93</definedName>
    <definedName name="DESFE01">'price schedule'!$D$178</definedName>
    <definedName name="DESFE02">'price schedule'!$D$179</definedName>
    <definedName name="DESFE03">'price schedule'!$D$180</definedName>
    <definedName name="DESFE04">'price schedule'!$D$181</definedName>
    <definedName name="DESFL01">'price schedule'!$D$73</definedName>
    <definedName name="DESFL02">'price schedule'!$D$74</definedName>
    <definedName name="DESFL03">'price schedule'!$D$76</definedName>
    <definedName name="DESFL04">'price schedule'!$D$77</definedName>
    <definedName name="DESFO01">'price schedule'!$D$115</definedName>
    <definedName name="DESFO02">'price schedule'!$D$116</definedName>
    <definedName name="DESFO03">'price schedule'!$D$117</definedName>
    <definedName name="DESGC01">'price schedule'!$D$79</definedName>
    <definedName name="DESGC02">'price schedule'!$D$80</definedName>
    <definedName name="DESGR01">'price schedule'!$D$54</definedName>
    <definedName name="DESGR02">'price schedule'!$D$55</definedName>
    <definedName name="DESGR03">'price schedule'!$D$56</definedName>
    <definedName name="DESGR04">'price schedule'!$D$57</definedName>
    <definedName name="DESIG01">'price schedule'!$D$59</definedName>
    <definedName name="DESIG02">'price schedule'!$D$60</definedName>
    <definedName name="DESIN01">'price schedule'!$D$85</definedName>
    <definedName name="DESIN02">'price schedule'!$D$86</definedName>
    <definedName name="DESLO01">'price schedule'!$D$106</definedName>
    <definedName name="DESLO02">'price schedule'!$D$107</definedName>
    <definedName name="DESMO01">'price schedule'!$D$139</definedName>
    <definedName name="DESMO02">'price schedule'!$D$140</definedName>
    <definedName name="DESMO03">'price schedule'!$D$141</definedName>
    <definedName name="DESNO01">'price schedule'!$D$123</definedName>
    <definedName name="DESNO02">'price schedule'!$D$124</definedName>
    <definedName name="DESNO03">'price schedule'!$D$125</definedName>
    <definedName name="DESPE01">'price schedule'!$D$135</definedName>
    <definedName name="DESPE02">'price schedule'!$D$136</definedName>
    <definedName name="DESPE03">'price schedule'!$D$137</definedName>
    <definedName name="DESPR01">'price schedule'!$D$119</definedName>
    <definedName name="DESPR02">'price schedule'!$D$120</definedName>
    <definedName name="DESPR03">'price schedule'!$D$121</definedName>
    <definedName name="DESST01">'price schedule'!$D$111</definedName>
    <definedName name="DESST02">'price schedule'!$D$112</definedName>
    <definedName name="DESST03">'price schedule'!$D$113</definedName>
    <definedName name="DESTA01">'price schedule'!$D$49</definedName>
    <definedName name="DESTA02">'price schedule'!$D$50</definedName>
    <definedName name="DESTA03">'price schedule'!$D$51</definedName>
    <definedName name="DESTA04">'price schedule'!$D$52</definedName>
    <definedName name="DESTE01">'price schedule'!$D$46</definedName>
    <definedName name="DESTE02">'price schedule'!$D$47</definedName>
    <definedName name="DESVI00">'price schedule'!$D$109</definedName>
    <definedName name="DESWP01">'price schedule'!$D$187</definedName>
    <definedName name="DESWP02">'price schedule'!$D$188</definedName>
    <definedName name="DESWP03">'price schedule'!$D$189</definedName>
    <definedName name="DESWP04">'price schedule'!$D$190</definedName>
    <definedName name="FINBA01">'price schedule'!$D$257</definedName>
    <definedName name="FINBA02">'price schedule'!$D$258</definedName>
    <definedName name="FINBA03">'price schedule'!$D$260</definedName>
    <definedName name="FINBA04">'price schedule'!$D$261</definedName>
    <definedName name="FINBA05">'price schedule'!$D$263</definedName>
    <definedName name="FINBA06">'price schedule'!$D$264</definedName>
    <definedName name="FINBA07">'price schedule'!$D$265</definedName>
    <definedName name="FINBA08">'price schedule'!$D$267</definedName>
    <definedName name="FINBA09">'price schedule'!$D$269</definedName>
    <definedName name="FINBA10">'price schedule'!$D$270</definedName>
    <definedName name="FINBA11">'price schedule'!$D$271</definedName>
    <definedName name="FINBA12">'price schedule'!$D$273</definedName>
    <definedName name="FINBA13">'price schedule'!$D$274</definedName>
    <definedName name="FINBA14">'price schedule'!$D$275</definedName>
    <definedName name="FINBA15">'price schedule'!$D$277</definedName>
    <definedName name="FINBA16">'price schedule'!$D$279</definedName>
    <definedName name="FINPR01">'price schedule'!$D$254</definedName>
    <definedName name="FINPR02">'price schedule'!$D$255</definedName>
    <definedName name="LAYEP01">'price schedule'!$D$41</definedName>
    <definedName name="LAYMA01">'price schedule'!$D$38</definedName>
    <definedName name="LAYMA02">'price schedule'!$D$39</definedName>
    <definedName name="LAYPA01">'price schedule'!$D$25</definedName>
    <definedName name="LAYPA02">'price schedule'!$D$26</definedName>
    <definedName name="LAYPA03">'price schedule'!$D$27</definedName>
    <definedName name="LAYPA04">'price schedule'!$D$28</definedName>
    <definedName name="LAYPA05">'price schedule'!$D$29</definedName>
    <definedName name="LAYPI01">'price schedule'!$D$31</definedName>
    <definedName name="LAYPI02">'price schedule'!$D$32</definedName>
    <definedName name="LAYPI03">'price schedule'!$D$33</definedName>
    <definedName name="LAYPI04">'price schedule'!$D$34</definedName>
    <definedName name="LAYPI05">'price schedule'!$D$35</definedName>
    <definedName name="LAYPI06">'price schedule'!$D$36</definedName>
    <definedName name="LAYPU01">'price schedule'!$D$5</definedName>
    <definedName name="LAYPU02">'price schedule'!$D$6</definedName>
    <definedName name="LAYPU03">'price schedule'!$D$7</definedName>
    <definedName name="LAYPU04">'price schedule'!$D$8</definedName>
    <definedName name="LAYPU05">'price schedule'!$D$9</definedName>
    <definedName name="LAYPU06">'price schedule'!$D$10</definedName>
    <definedName name="LAYPU07">'price schedule'!$D$11</definedName>
    <definedName name="LAYPU08">'price schedule'!$D$12</definedName>
    <definedName name="LAYPU09">'price schedule'!$D$13</definedName>
    <definedName name="LAYPU10">'price schedule'!$D$15</definedName>
    <definedName name="LAYPU11">'price schedule'!$D$16</definedName>
    <definedName name="LAYPU12">'price schedule'!$D$17</definedName>
    <definedName name="LAYPU13">'price schedule'!$D$18</definedName>
    <definedName name="LAYPU14">'price schedule'!$D$19</definedName>
    <definedName name="LAYPU15">'price schedule'!$D$20</definedName>
    <definedName name="LAYPU16">'price schedule'!$D$21</definedName>
    <definedName name="LAYPU17">'price schedule'!$D$22</definedName>
    <definedName name="LAYPU18">'price schedule'!$D$23</definedName>
    <definedName name="PREPF01">'price schedule'!$D$215</definedName>
    <definedName name="PREPF02">'price schedule'!$D$216</definedName>
    <definedName name="PREPF03">'price schedule'!$D$217</definedName>
    <definedName name="PREPF04">'price schedule'!$D$218</definedName>
    <definedName name="PRESC01">'price schedule'!$D$197</definedName>
    <definedName name="PRESC02">'price schedule'!$D$198</definedName>
    <definedName name="PRESC03">'price schedule'!$D$199</definedName>
    <definedName name="PRESC04">'price schedule'!$D$200</definedName>
    <definedName name="PRESC05">'price schedule'!$D$201</definedName>
    <definedName name="PRESC06">'price schedule'!$D$202</definedName>
    <definedName name="PRESC07">'price schedule'!$D$203</definedName>
    <definedName name="PRESC08">'price schedule'!$D$204</definedName>
    <definedName name="PRESC09">'price schedule'!$D$205</definedName>
    <definedName name="PRESC10">'price schedule'!$D$206</definedName>
    <definedName name="PRESC11">'price schedule'!$D$207</definedName>
    <definedName name="PRESC12">'price schedule'!$D$208</definedName>
    <definedName name="PRESC13">'price schedule'!$D$209</definedName>
    <definedName name="PRESC14">'price schedule'!$D$210</definedName>
    <definedName name="PRESC15">'price schedule'!$D$211</definedName>
    <definedName name="PRESC16">'price schedule'!$D$212</definedName>
    <definedName name="PRESC17">'price schedule'!$D$213</definedName>
    <definedName name="PROBA01">'price schedule'!$D$232</definedName>
    <definedName name="PROBA02">'price schedule'!$D$234</definedName>
    <definedName name="PROBA03">'price schedule'!$D$236</definedName>
    <definedName name="PROBA04">'price schedule'!$D$237</definedName>
    <definedName name="PROBA05">'price schedule'!$D$239</definedName>
    <definedName name="PROBA06">'price schedule'!$D$241</definedName>
    <definedName name="PROBA07">'price schedule'!$D$242</definedName>
    <definedName name="PROBA08">'price schedule'!$D$244</definedName>
    <definedName name="PROBA09">'price schedule'!$D$245</definedName>
    <definedName name="PROBA10">'price schedule'!$D$247</definedName>
    <definedName name="PROBA11">'price schedule'!$D$249</definedName>
    <definedName name="PROBC00">'price schedule'!$D$221</definedName>
    <definedName name="PROBD00">'price schedule'!$D$230</definedName>
    <definedName name="PROFO01">'price schedule'!$D$251</definedName>
    <definedName name="PROIN00">'price schedule'!$D$223</definedName>
    <definedName name="PROPR00">'price schedule'!$D$228</definedName>
    <definedName name="PROST01">'price schedule'!$D$225</definedName>
    <definedName name="PROST02">'price schedule'!$D$226</definedName>
    <definedName name="VARTR01">'price schedule'!$D$282</definedName>
    <definedName name="VARTR02">'price schedule'!$D$283</definedName>
    <definedName name="VARVC00">'price schedule'!$D$285</definedName>
  </definedNames>
  <calcPr calcId="145621"/>
</workbook>
</file>

<file path=xl/calcChain.xml><?xml version="1.0" encoding="utf-8"?>
<calcChain xmlns="http://schemas.openxmlformats.org/spreadsheetml/2006/main">
  <c r="B4" i="5" l="1"/>
  <c r="K7" i="4" l="1"/>
  <c r="K8" i="4"/>
  <c r="K10" i="4"/>
  <c r="K11" i="4"/>
  <c r="K15" i="4"/>
  <c r="I5" i="4"/>
  <c r="I4" i="4"/>
  <c r="E32" i="7"/>
  <c r="G32" i="7" s="1"/>
  <c r="E29" i="7"/>
  <c r="G29" i="7" s="1"/>
  <c r="E28" i="7"/>
  <c r="G28" i="7" s="1"/>
  <c r="E19" i="7"/>
  <c r="J27" i="3"/>
  <c r="K27" i="3"/>
  <c r="L27" i="3"/>
  <c r="Q27" i="3"/>
  <c r="R27" i="3"/>
  <c r="S27" i="3"/>
  <c r="T27" i="3"/>
  <c r="Y27" i="3"/>
  <c r="Z27" i="3"/>
  <c r="I27" i="3"/>
  <c r="Z29" i="3"/>
  <c r="Z30" i="3" s="1"/>
  <c r="Y29" i="3"/>
  <c r="Y30" i="3" s="1"/>
  <c r="H24" i="3"/>
  <c r="O24" i="3"/>
  <c r="N24" i="3"/>
  <c r="X25" i="3"/>
  <c r="X27" i="3" s="1"/>
  <c r="W25" i="3"/>
  <c r="W27" i="3" s="1"/>
  <c r="V25" i="3"/>
  <c r="V27" i="3" s="1"/>
  <c r="U25" i="3"/>
  <c r="U27" i="3" s="1"/>
  <c r="P20" i="3"/>
  <c r="O5" i="3"/>
  <c r="P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O21" i="3"/>
  <c r="P21" i="3"/>
  <c r="O22" i="3"/>
  <c r="P22" i="3"/>
  <c r="O23" i="3"/>
  <c r="P23" i="3"/>
  <c r="O4" i="3"/>
  <c r="P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4" i="3"/>
  <c r="N27" i="3" s="1"/>
  <c r="M5" i="3"/>
  <c r="M6" i="3"/>
  <c r="M8" i="3"/>
  <c r="M9" i="3"/>
  <c r="M10" i="3"/>
  <c r="M11" i="3"/>
  <c r="M7" i="3"/>
  <c r="M12" i="3"/>
  <c r="M13" i="3"/>
  <c r="M14" i="3"/>
  <c r="M15" i="3"/>
  <c r="M16" i="3"/>
  <c r="M17" i="3"/>
  <c r="M18" i="3"/>
  <c r="M19" i="3"/>
  <c r="M20" i="3"/>
  <c r="M21" i="3"/>
  <c r="M22" i="3"/>
  <c r="M23" i="3"/>
  <c r="M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4" i="3"/>
  <c r="X29" i="3"/>
  <c r="W29" i="3"/>
  <c r="V29" i="3"/>
  <c r="U29" i="3"/>
  <c r="T29" i="3"/>
  <c r="T30" i="3" s="1"/>
  <c r="S29" i="3"/>
  <c r="S30" i="3" s="1"/>
  <c r="R29" i="3"/>
  <c r="R30" i="3" s="1"/>
  <c r="Q29" i="3"/>
  <c r="Q30" i="3" s="1"/>
  <c r="E25" i="7"/>
  <c r="G25" i="7" s="1"/>
  <c r="U30" i="3" l="1"/>
  <c r="W30" i="3"/>
  <c r="M27" i="3"/>
  <c r="V30" i="3"/>
  <c r="X30" i="3"/>
  <c r="P27" i="3"/>
  <c r="O27" i="3"/>
  <c r="E5" i="7"/>
  <c r="G5" i="7" s="1"/>
  <c r="E6" i="8" l="1"/>
  <c r="G6" i="8" s="1"/>
  <c r="E7" i="8"/>
  <c r="G7" i="8" s="1"/>
  <c r="E8" i="8"/>
  <c r="G8" i="8" s="1"/>
  <c r="E6" i="7"/>
  <c r="G6" i="7" s="1"/>
  <c r="E9" i="7"/>
  <c r="G9" i="7" s="1"/>
  <c r="E12" i="7"/>
  <c r="G12" i="7" s="1"/>
  <c r="E13" i="7"/>
  <c r="G13" i="7" s="1"/>
  <c r="E16" i="7"/>
  <c r="G16" i="7" s="1"/>
  <c r="G19" i="7"/>
  <c r="E22" i="7"/>
  <c r="G22" i="7" s="1"/>
  <c r="E7" i="6"/>
  <c r="G7" i="6" s="1"/>
  <c r="E9" i="6"/>
  <c r="G9" i="6" s="1"/>
  <c r="E11" i="6"/>
  <c r="G11" i="6" s="1"/>
  <c r="E13" i="6"/>
  <c r="G13" i="6" s="1"/>
  <c r="E15" i="6"/>
  <c r="G15" i="6" s="1"/>
  <c r="E16" i="6"/>
  <c r="G16" i="6" s="1"/>
  <c r="E18" i="6"/>
  <c r="G18" i="6" s="1"/>
  <c r="E19" i="6"/>
  <c r="G19" i="6" s="1"/>
  <c r="E21" i="6"/>
  <c r="G21" i="6" s="1"/>
  <c r="E22" i="6"/>
  <c r="G22" i="6" s="1"/>
  <c r="E23" i="6"/>
  <c r="G23" i="6" s="1"/>
  <c r="E25" i="6"/>
  <c r="G25" i="6" s="1"/>
  <c r="H17" i="4"/>
  <c r="I17" i="4"/>
  <c r="J17" i="4"/>
  <c r="K17" i="4"/>
  <c r="I29" i="3"/>
  <c r="I30" i="3" s="1"/>
  <c r="J29" i="3"/>
  <c r="J30" i="3" s="1"/>
  <c r="K29" i="3"/>
  <c r="K30" i="3" s="1"/>
  <c r="L29" i="3"/>
  <c r="L30" i="3" s="1"/>
  <c r="M29" i="3"/>
  <c r="M30" i="3" s="1"/>
  <c r="N29" i="3"/>
  <c r="N30" i="3" s="1"/>
  <c r="O29" i="3"/>
  <c r="O30" i="3" s="1"/>
  <c r="P29" i="3"/>
  <c r="P30" i="3" s="1"/>
  <c r="L4" i="4" l="1"/>
  <c r="L14" i="4"/>
  <c r="L12" i="4"/>
  <c r="L10" i="4"/>
  <c r="L8" i="4"/>
  <c r="L6" i="4"/>
  <c r="L15" i="4"/>
  <c r="L13" i="4"/>
  <c r="L11" i="4"/>
  <c r="L9" i="4"/>
  <c r="L7" i="4"/>
  <c r="L5" i="4"/>
  <c r="G26" i="6"/>
  <c r="G28" i="6" s="1"/>
  <c r="G33" i="7"/>
  <c r="AA31" i="3"/>
  <c r="G9" i="8"/>
  <c r="L18" i="4" l="1"/>
  <c r="B2" i="5" s="1"/>
</calcChain>
</file>

<file path=xl/comments1.xml><?xml version="1.0" encoding="utf-8"?>
<comments xmlns="http://schemas.openxmlformats.org/spreadsheetml/2006/main">
  <authors>
    <author>Cedefop</author>
  </authors>
  <commentList>
    <comment ref="B5" authorId="0">
      <text>
        <r>
          <rPr>
            <sz val="8"/>
            <color indexed="81"/>
            <rFont val="Tahoma"/>
            <family val="2"/>
            <charset val="161"/>
          </rPr>
          <t>NEW entry to the AMP (from last budget caclulation)</t>
        </r>
      </text>
    </comment>
  </commentList>
</comments>
</file>

<file path=xl/sharedStrings.xml><?xml version="1.0" encoding="utf-8"?>
<sst xmlns="http://schemas.openxmlformats.org/spreadsheetml/2006/main" count="1676" uniqueCount="492">
  <si>
    <t>DESIGN</t>
  </si>
  <si>
    <t>DESTE01</t>
  </si>
  <si>
    <t>Development of new publication series cover design template</t>
  </si>
  <si>
    <t>DESTE02</t>
  </si>
  <si>
    <t>Development of new publication series interior layout template</t>
  </si>
  <si>
    <t>DESTA01</t>
  </si>
  <si>
    <t>Creation of table, pilot language version</t>
  </si>
  <si>
    <t>DESTA02</t>
  </si>
  <si>
    <t>Adaptation of table, other language</t>
  </si>
  <si>
    <t>DESGR01</t>
  </si>
  <si>
    <t>Creation of graph, pilot language version</t>
  </si>
  <si>
    <t>DESGR02</t>
  </si>
  <si>
    <t>Adaptation of graph, other language</t>
  </si>
  <si>
    <t>DESCH01</t>
  </si>
  <si>
    <t>Creation of chart, pilot language version</t>
  </si>
  <si>
    <t>DESCH02</t>
  </si>
  <si>
    <t>Adaptation of chart, other language</t>
  </si>
  <si>
    <t>DESGC02</t>
  </si>
  <si>
    <t xml:space="preserve">Business card </t>
  </si>
  <si>
    <t>DESBC01</t>
  </si>
  <si>
    <t>Design original, business card</t>
  </si>
  <si>
    <t>DESBC02</t>
  </si>
  <si>
    <t>Adaptation of design, insertion of data</t>
  </si>
  <si>
    <t xml:space="preserve">Invitation </t>
  </si>
  <si>
    <t>DESIN01</t>
  </si>
  <si>
    <t>DESIN02</t>
  </si>
  <si>
    <t xml:space="preserve">Bookmark </t>
  </si>
  <si>
    <t>DESBO01</t>
  </si>
  <si>
    <t>DESBO02</t>
  </si>
  <si>
    <t xml:space="preserve">E-newsletter </t>
  </si>
  <si>
    <t>DESEN01</t>
  </si>
  <si>
    <t>Development of new layout template</t>
  </si>
  <si>
    <t>DESEN02</t>
  </si>
  <si>
    <t>Layout, pilot language version</t>
  </si>
  <si>
    <t>DESEN03</t>
  </si>
  <si>
    <t>Adaptation of layout, other language</t>
  </si>
  <si>
    <t>Development of visual identity system</t>
  </si>
  <si>
    <t>Sticker</t>
  </si>
  <si>
    <t>DESST01</t>
  </si>
  <si>
    <t xml:space="preserve">Design, original </t>
  </si>
  <si>
    <t>DESST02</t>
  </si>
  <si>
    <t xml:space="preserve">Design, imported </t>
  </si>
  <si>
    <t>DESST03</t>
  </si>
  <si>
    <t>Adaptation of design, other size</t>
  </si>
  <si>
    <t xml:space="preserve">Folder </t>
  </si>
  <si>
    <t>DESFO01</t>
  </si>
  <si>
    <t>DESFO02</t>
  </si>
  <si>
    <t>DESFO03</t>
  </si>
  <si>
    <t>Adaptation of design to other language</t>
  </si>
  <si>
    <t xml:space="preserve">Programme </t>
  </si>
  <si>
    <t>DESPR01</t>
  </si>
  <si>
    <t>DESPR02</t>
  </si>
  <si>
    <t>DESPR03</t>
  </si>
  <si>
    <t xml:space="preserve">Notepad A4/B5 </t>
  </si>
  <si>
    <t>DESNO01</t>
  </si>
  <si>
    <t>DESNO02</t>
  </si>
  <si>
    <t>DESNO03</t>
  </si>
  <si>
    <t>DESBD01</t>
  </si>
  <si>
    <t>DESBD02</t>
  </si>
  <si>
    <t>DESBD03</t>
  </si>
  <si>
    <t xml:space="preserve">Bag </t>
  </si>
  <si>
    <t>Layout of preliminary pages</t>
  </si>
  <si>
    <t>page</t>
  </si>
  <si>
    <t>LAYPU04</t>
  </si>
  <si>
    <t>Layout of text page, pilot language version</t>
  </si>
  <si>
    <t>LAYPU05</t>
  </si>
  <si>
    <t>Adaptation of text page, other language</t>
  </si>
  <si>
    <t>LAYPU06</t>
  </si>
  <si>
    <t>Layout of ‘mixed’ page, pilot language version</t>
  </si>
  <si>
    <t>DESBA24</t>
  </si>
  <si>
    <t xml:space="preserve">Poster/Banner 120x280 cm </t>
  </si>
  <si>
    <t>DESBA25</t>
  </si>
  <si>
    <t>DESBA26</t>
  </si>
  <si>
    <t>DESBA27</t>
  </si>
  <si>
    <t>DESBA28</t>
  </si>
  <si>
    <t>Web banner</t>
  </si>
  <si>
    <t>DESBA29</t>
  </si>
  <si>
    <t>DESBA30</t>
  </si>
  <si>
    <t>DESBA31</t>
  </si>
  <si>
    <t>Design of web pages</t>
  </si>
  <si>
    <t>DESWP01</t>
  </si>
  <si>
    <t>Creation of web pages, layout of text and other features Design of  pages, pilot language version</t>
  </si>
  <si>
    <t xml:space="preserve">Man-day </t>
  </si>
  <si>
    <t>DESWP02</t>
  </si>
  <si>
    <t>Adaptation of page design, other language</t>
  </si>
  <si>
    <t>DESWP03</t>
  </si>
  <si>
    <t>LAYPU07</t>
  </si>
  <si>
    <t>Adaptation of ‘mixed’ page, other language</t>
  </si>
  <si>
    <t>LAYPU08</t>
  </si>
  <si>
    <t>Layout of ‘complicated’ page, pilot language version</t>
  </si>
  <si>
    <t>LAYPU09</t>
  </si>
  <si>
    <t>Adaptation of ‘complicated’ page, other language</t>
  </si>
  <si>
    <t xml:space="preserve">Publication 10.5x21cm </t>
  </si>
  <si>
    <t>LAYPU10</t>
  </si>
  <si>
    <t>LAYPU11</t>
  </si>
  <si>
    <t>LAYPU12</t>
  </si>
  <si>
    <t>LAYPU13</t>
  </si>
  <si>
    <t>LAYPU14</t>
  </si>
  <si>
    <t>LAYPU15</t>
  </si>
  <si>
    <t>LAYPU16</t>
  </si>
  <si>
    <t>LAYPU17</t>
  </si>
  <si>
    <t>LAYPU18</t>
  </si>
  <si>
    <t>LAYPA01</t>
  </si>
  <si>
    <t>LAYPA02</t>
  </si>
  <si>
    <t>LAYPA03</t>
  </si>
  <si>
    <t>LAYPA04</t>
  </si>
  <si>
    <t>Layout of interior, pilot language version</t>
  </si>
  <si>
    <t>PRESC06</t>
  </si>
  <si>
    <t>Scanning to output 29.7x42 cm, 4c</t>
  </si>
  <si>
    <t>PRESC07</t>
  </si>
  <si>
    <t>Scanning to output 50x70.7 cm, 4c</t>
  </si>
  <si>
    <t>PRESC08</t>
  </si>
  <si>
    <t>Scanning to output 70.7x100 cm, 4c</t>
  </si>
  <si>
    <t>PRESC09</t>
  </si>
  <si>
    <t>Scanning to output 2.6x3.7 cm, 1c</t>
  </si>
  <si>
    <t>PRESC10</t>
  </si>
  <si>
    <t>Scanning to output 5.2x7.4 cm, 1c</t>
  </si>
  <si>
    <t>PRESC11</t>
  </si>
  <si>
    <t>Scanning to output 7.4x10.5 cm, 1c</t>
  </si>
  <si>
    <t>PRESC12</t>
  </si>
  <si>
    <t>Scanning to output 10.5x14.8 cm, 1c</t>
  </si>
  <si>
    <t>PRESC13</t>
  </si>
  <si>
    <t>Scanning to output 21x29.7 cm, 1c</t>
  </si>
  <si>
    <t>PRESC14</t>
  </si>
  <si>
    <t>LAYPA05</t>
  </si>
  <si>
    <t>Adaptation of interior layout, other language</t>
  </si>
  <si>
    <t xml:space="preserve">Illustrated publication </t>
  </si>
  <si>
    <t>LAYPI01</t>
  </si>
  <si>
    <t>Development of new unique design concept</t>
  </si>
  <si>
    <t>LAYPI02</t>
  </si>
  <si>
    <t>LAYPI03</t>
  </si>
  <si>
    <t>LAYPI04</t>
  </si>
  <si>
    <t>LAYPI05</t>
  </si>
  <si>
    <t>LAYPI06</t>
  </si>
  <si>
    <t>Adaptation of interior, other language</t>
  </si>
  <si>
    <t>Flyer 10x21 cm</t>
  </si>
  <si>
    <t>DESFL01</t>
  </si>
  <si>
    <t>DESFL02</t>
  </si>
  <si>
    <t>Flyer B5</t>
  </si>
  <si>
    <t>DESFL03</t>
  </si>
  <si>
    <t>DESFL04</t>
  </si>
  <si>
    <t xml:space="preserve">Greetings card </t>
  </si>
  <si>
    <t>DESGC01</t>
  </si>
  <si>
    <t>Proofs</t>
  </si>
  <si>
    <t>PREPF01</t>
  </si>
  <si>
    <t xml:space="preserve">Advertisement A4/B5 </t>
  </si>
  <si>
    <t>DESAD01</t>
  </si>
  <si>
    <t>DESAD02</t>
  </si>
  <si>
    <t>DESAD03</t>
  </si>
  <si>
    <t>Adaptation of design, size</t>
  </si>
  <si>
    <t xml:space="preserve">Advertisement A5/B6 </t>
  </si>
  <si>
    <t>DESAD04</t>
  </si>
  <si>
    <t>DESAD05</t>
  </si>
  <si>
    <t>DESAD06</t>
  </si>
  <si>
    <t xml:space="preserve">Advertisement for the web </t>
  </si>
  <si>
    <t>DESAD07</t>
  </si>
  <si>
    <t>DESAD08</t>
  </si>
  <si>
    <t>DESLO01</t>
  </si>
  <si>
    <t>Development of logo, pilot language version</t>
  </si>
  <si>
    <t>DESLO02</t>
  </si>
  <si>
    <t>Adaptation of logo, other language</t>
  </si>
  <si>
    <t>DESVI00</t>
  </si>
  <si>
    <t>Digital printing, paper</t>
  </si>
  <si>
    <t>PROBA02</t>
  </si>
  <si>
    <t>PROBA03</t>
  </si>
  <si>
    <t>PROBA04</t>
  </si>
  <si>
    <t>Digital printing, plastic canvas</t>
  </si>
  <si>
    <t>PROBA05</t>
  </si>
  <si>
    <t>PROBA06</t>
  </si>
  <si>
    <t>PROBA07</t>
  </si>
  <si>
    <t>PROBA08</t>
  </si>
  <si>
    <t>PROBA09</t>
  </si>
  <si>
    <t>PROBA10</t>
  </si>
  <si>
    <t>FINISHING</t>
  </si>
  <si>
    <t>Programme</t>
  </si>
  <si>
    <t>FINPR01</t>
  </si>
  <si>
    <t>Folding one time (4-page programme)</t>
  </si>
  <si>
    <t>FINPR02</t>
  </si>
  <si>
    <t>Folding one time and saddle-stitching (8-page programme)</t>
  </si>
  <si>
    <t>FINBA01</t>
  </si>
  <si>
    <t>Plastification matt</t>
  </si>
  <si>
    <t>FINBA02</t>
  </si>
  <si>
    <t>Mounting on 'K-Fix'</t>
  </si>
  <si>
    <t>FINBA03</t>
  </si>
  <si>
    <t>FINBA04</t>
  </si>
  <si>
    <t>DESBG01</t>
  </si>
  <si>
    <t>DESBG02</t>
  </si>
  <si>
    <t>DESBG03</t>
  </si>
  <si>
    <t xml:space="preserve">Pen </t>
  </si>
  <si>
    <t>DESPE01</t>
  </si>
  <si>
    <t>DESPE02</t>
  </si>
  <si>
    <t>DESPE03</t>
  </si>
  <si>
    <t xml:space="preserve">Mouse-pad </t>
  </si>
  <si>
    <t>DESMO01</t>
  </si>
  <si>
    <t>DESMO02</t>
  </si>
  <si>
    <t>DESMO03</t>
  </si>
  <si>
    <t xml:space="preserve">Poster/Banner 40x60 cm </t>
  </si>
  <si>
    <t>DESBA01</t>
  </si>
  <si>
    <t>DESBA02</t>
  </si>
  <si>
    <t>DESBA03</t>
  </si>
  <si>
    <t>DESBA04</t>
  </si>
  <si>
    <t>unit</t>
  </si>
  <si>
    <t>unit price</t>
  </si>
  <si>
    <t xml:space="preserve">Publication A4/B5 </t>
  </si>
  <si>
    <t>LAYPU01</t>
  </si>
  <si>
    <t>Design of cover page, pilot language version</t>
  </si>
  <si>
    <t>piece</t>
  </si>
  <si>
    <t>LAYPU02</t>
  </si>
  <si>
    <t>Adaptation of cover design, other language</t>
  </si>
  <si>
    <t>LAYPU03</t>
  </si>
  <si>
    <t xml:space="preserve">Poster/Banner 80x210 cm (QuickScreen) </t>
  </si>
  <si>
    <t>DESBA13</t>
  </si>
  <si>
    <t>DESBA14</t>
  </si>
  <si>
    <t>DESBA15</t>
  </si>
  <si>
    <t>DESBA16</t>
  </si>
  <si>
    <t xml:space="preserve">Poster/Banner 90x120 cm </t>
  </si>
  <si>
    <t>DESBA17</t>
  </si>
  <si>
    <t>DESBA18</t>
  </si>
  <si>
    <t>DESBA19</t>
  </si>
  <si>
    <t>DESBA20</t>
  </si>
  <si>
    <t xml:space="preserve">Poster/Banner 120x210 cm </t>
  </si>
  <si>
    <t>DESBA21</t>
  </si>
  <si>
    <t>DESBA22</t>
  </si>
  <si>
    <t>DESBA23</t>
  </si>
  <si>
    <t>person</t>
  </si>
  <si>
    <t>VARTR02</t>
  </si>
  <si>
    <t>Cost per working day (including subsistence and accommodation)</t>
  </si>
  <si>
    <t>person per day</t>
  </si>
  <si>
    <t>LAYOUT</t>
  </si>
  <si>
    <t>DESWP04</t>
  </si>
  <si>
    <t>Design manual for application of Cedefop corporate image to the web</t>
  </si>
  <si>
    <t>Piece</t>
  </si>
  <si>
    <t>PRE-PRESS</t>
  </si>
  <si>
    <t>PRESC01</t>
  </si>
  <si>
    <t>Scanning to output 2.6x3.7cm, 4c</t>
  </si>
  <si>
    <t>PRESC02</t>
  </si>
  <si>
    <t>Scanning to output 5.2x7.4cm, 4c</t>
  </si>
  <si>
    <t>PRESC03</t>
  </si>
  <si>
    <t>Scanning to output 7.4x10.5 cm, 4c</t>
  </si>
  <si>
    <t>PRESC04</t>
  </si>
  <si>
    <t>Scanning to output 10.5x14.8 cm, 4c</t>
  </si>
  <si>
    <t>PRESC05</t>
  </si>
  <si>
    <t>Scanning to output 21x29.7 cm, 4c</t>
  </si>
  <si>
    <t>Scanning to output 29.7x42 cm, 1c</t>
  </si>
  <si>
    <t>PRESC15</t>
  </si>
  <si>
    <t>Scanning to output 50x70.7 cm, 1c</t>
  </si>
  <si>
    <t>PRESC16</t>
  </si>
  <si>
    <t>Scanning to output 70.7x100 cm, 1c</t>
  </si>
  <si>
    <t>PRESC17</t>
  </si>
  <si>
    <t>Image manipulation</t>
  </si>
  <si>
    <t>hour</t>
  </si>
  <si>
    <t>DESBN01</t>
  </si>
  <si>
    <t>Design, original, pilot language version</t>
  </si>
  <si>
    <t>DESBN02</t>
  </si>
  <si>
    <t>Design, imported, pilot language version</t>
  </si>
  <si>
    <t>DESBN03</t>
  </si>
  <si>
    <t>Adaptation of design, other language</t>
  </si>
  <si>
    <t>VARVC00</t>
  </si>
  <si>
    <t xml:space="preserve">Exhibition catalogue 21x21 cm </t>
  </si>
  <si>
    <t>Transport costs to and from Thessaloniki</t>
  </si>
  <si>
    <t>Proof, digital, A4</t>
  </si>
  <si>
    <t>PREPF02</t>
  </si>
  <si>
    <t xml:space="preserve">Proof, digital, 14.8x21 cm </t>
  </si>
  <si>
    <t>PREPF03</t>
  </si>
  <si>
    <t>Proof, analogue, A4</t>
  </si>
  <si>
    <t>PREPF04</t>
  </si>
  <si>
    <t>Proof, analogue, 14.8x21 cm</t>
  </si>
  <si>
    <t>PRODUCTION</t>
  </si>
  <si>
    <t>PROBC00</t>
  </si>
  <si>
    <t>Digital printing (double-sided)</t>
  </si>
  <si>
    <t>copy</t>
  </si>
  <si>
    <t xml:space="preserve"> Invitation </t>
  </si>
  <si>
    <t>PROIN00</t>
  </si>
  <si>
    <t>PROST01</t>
  </si>
  <si>
    <t>Digital printing, paper white matt</t>
  </si>
  <si>
    <t>PROST02</t>
  </si>
  <si>
    <t>PROPR00</t>
  </si>
  <si>
    <t xml:space="preserve">Badge </t>
  </si>
  <si>
    <t>PROBD00</t>
  </si>
  <si>
    <t>Digital printing, 4c</t>
  </si>
  <si>
    <t>PROBA01</t>
  </si>
  <si>
    <t>FINBA05</t>
  </si>
  <si>
    <t>FINBA06</t>
  </si>
  <si>
    <t>FINBA07</t>
  </si>
  <si>
    <t>Placing of bars</t>
  </si>
  <si>
    <t>FINBA08</t>
  </si>
  <si>
    <t>Placing on 'QuickScreen' mechanism</t>
  </si>
  <si>
    <t>FINBA09</t>
  </si>
  <si>
    <t>FINBA10</t>
  </si>
  <si>
    <t>FINBA11</t>
  </si>
  <si>
    <t>FINBA12</t>
  </si>
  <si>
    <t>FINBA13</t>
  </si>
  <si>
    <t>FINBA14</t>
  </si>
  <si>
    <t>FINBA15</t>
  </si>
  <si>
    <t>VARIOUS</t>
  </si>
  <si>
    <t>VARTR01</t>
  </si>
  <si>
    <t xml:space="preserve">Poster/Banner 60x80 cm </t>
  </si>
  <si>
    <t>DESBA05</t>
  </si>
  <si>
    <t>DESBA06</t>
  </si>
  <si>
    <t>DESBA07</t>
  </si>
  <si>
    <t>DESBA08</t>
  </si>
  <si>
    <t xml:space="preserve">Poster/Banner 70x100 cm </t>
  </si>
  <si>
    <t>DESBA09</t>
  </si>
  <si>
    <t>DESBA10</t>
  </si>
  <si>
    <t>DESBA11</t>
  </si>
  <si>
    <t>DESBA12</t>
  </si>
  <si>
    <t>DESDE01</t>
  </si>
  <si>
    <t>Ad-hoc design development as required</t>
  </si>
  <si>
    <t>Image scanning</t>
  </si>
  <si>
    <t xml:space="preserve">Logo </t>
  </si>
  <si>
    <t>Visual Identity system</t>
  </si>
  <si>
    <t>Videoconference</t>
  </si>
  <si>
    <t>Meeting at Cedefop</t>
  </si>
  <si>
    <t>DESTA03</t>
  </si>
  <si>
    <t>DESTA04</t>
  </si>
  <si>
    <t>Creation of complex table, pilot language version</t>
  </si>
  <si>
    <t>Adaptation of complex table, other language</t>
  </si>
  <si>
    <t>Creation of complex graph, pilot language version</t>
  </si>
  <si>
    <t>Adaptation of complex graph, other language</t>
  </si>
  <si>
    <t>DESGR03</t>
  </si>
  <si>
    <t>DESGR04</t>
  </si>
  <si>
    <t>DESCH03</t>
  </si>
  <si>
    <t>DESCH04</t>
  </si>
  <si>
    <t>Creation of complex chart, pilot language version</t>
  </si>
  <si>
    <t>Adaptation of complex chart, other language</t>
  </si>
  <si>
    <t>GRAND TOTAL</t>
  </si>
  <si>
    <t>Planning no</t>
  </si>
  <si>
    <t>Title</t>
  </si>
  <si>
    <t>Languages</t>
  </si>
  <si>
    <t>Pages</t>
  </si>
  <si>
    <t>Flyer</t>
  </si>
  <si>
    <t>TOTAL</t>
  </si>
  <si>
    <t>en</t>
  </si>
  <si>
    <t>translation</t>
  </si>
  <si>
    <t>cover</t>
  </si>
  <si>
    <t xml:space="preserve"> text</t>
  </si>
  <si>
    <t>mixed</t>
  </si>
  <si>
    <t>complic</t>
  </si>
  <si>
    <t>text</t>
  </si>
  <si>
    <t>2012_ECVL_03</t>
  </si>
  <si>
    <t>Booklet</t>
  </si>
  <si>
    <t>2012_ECVL_07</t>
  </si>
  <si>
    <t>2012_RPA_05</t>
  </si>
  <si>
    <t>2012_ECVL_04</t>
  </si>
  <si>
    <t>2012_RPA_09</t>
  </si>
  <si>
    <t>2012_ECVL_20</t>
  </si>
  <si>
    <t>2012_ECVL_13</t>
  </si>
  <si>
    <t>2012_RPA_13</t>
  </si>
  <si>
    <t>2012_RPA_21</t>
  </si>
  <si>
    <t>2012_RPA_19</t>
  </si>
  <si>
    <t>2012_ECVL_02</t>
  </si>
  <si>
    <t>2012_CID_03</t>
  </si>
  <si>
    <t>Information</t>
  </si>
  <si>
    <t>2012_CID_02</t>
  </si>
  <si>
    <t>2012_CID_04</t>
  </si>
  <si>
    <t>2012_RPA_15</t>
  </si>
  <si>
    <t>Reference</t>
  </si>
  <si>
    <t>2012_ECVL_05</t>
  </si>
  <si>
    <t>Description</t>
  </si>
  <si>
    <t>Size</t>
  </si>
  <si>
    <t>B5</t>
  </si>
  <si>
    <t>A4</t>
  </si>
  <si>
    <t>10*21</t>
  </si>
  <si>
    <t>1. Publications</t>
  </si>
  <si>
    <t>Type</t>
  </si>
  <si>
    <t>Competence requirements and certification processes: how to encourage the professionalisation of in-company trainers</t>
  </si>
  <si>
    <t>European guidelines on validation of non-formal and informal learning</t>
  </si>
  <si>
    <t>First results of a pilot employer survey on skill needs in Europe</t>
  </si>
  <si>
    <t>International qualifications and the EQF</t>
  </si>
  <si>
    <t>Labour market outcomes of VET - key findings</t>
  </si>
  <si>
    <t>Necessary conditions for ECVET implementation</t>
  </si>
  <si>
    <t>Results of 2010/11 Study visits</t>
  </si>
  <si>
    <t>Skills for all – Enabling job-rich growth in Europe</t>
  </si>
  <si>
    <t xml:space="preserve">Stocktaking - A first review of progress on the short term deliverables </t>
  </si>
  <si>
    <t>The economic and social benefits of VET</t>
  </si>
  <si>
    <t>Catalogue of 2012/13 study visits - SHORT VERSION</t>
  </si>
  <si>
    <t>Annual Report 2012</t>
  </si>
  <si>
    <t>Glossary of VET policy - 3rd edition</t>
  </si>
  <si>
    <t>Work Programme 2013</t>
  </si>
  <si>
    <t>2012_CID_05</t>
  </si>
  <si>
    <t>Thesaurus</t>
  </si>
  <si>
    <t>Financing CVET and adult learning in Europe</t>
  </si>
  <si>
    <t>Permeability in VET</t>
  </si>
  <si>
    <t>Unit prices</t>
  </si>
  <si>
    <t>XXX</t>
  </si>
  <si>
    <t>booklet no 2</t>
  </si>
  <si>
    <t>Information no 1</t>
  </si>
  <si>
    <t>Web-banner</t>
  </si>
  <si>
    <t>Logo</t>
  </si>
  <si>
    <t>Advertisment</t>
  </si>
  <si>
    <t>5. Meetings</t>
  </si>
  <si>
    <t>SPECIMEN QUOTATION</t>
  </si>
  <si>
    <t>4. Miscellaneous</t>
  </si>
  <si>
    <t>3. Conferences</t>
  </si>
  <si>
    <t>Flyer 10*21</t>
  </si>
  <si>
    <t>2. Flyers</t>
  </si>
  <si>
    <t>code</t>
  </si>
  <si>
    <t>quantity</t>
  </si>
  <si>
    <t>price</t>
  </si>
  <si>
    <t>Visual identity system</t>
  </si>
  <si>
    <t>Notepad A4</t>
  </si>
  <si>
    <t>Poster/ Banner 120x210 cm</t>
  </si>
  <si>
    <t>Poster/ Banner 120x280 cm</t>
  </si>
  <si>
    <t>Breakdown</t>
  </si>
  <si>
    <t>Code</t>
  </si>
  <si>
    <t>2012_ECVL_14</t>
  </si>
  <si>
    <t>Analysis of the impact of study visits on participants and organisers in 2008-11</t>
  </si>
  <si>
    <t>2012_RPA_10</t>
  </si>
  <si>
    <t>Information Flyer (ReferNet)</t>
  </si>
  <si>
    <t>Flyer no 1</t>
  </si>
  <si>
    <t>Flyer no 2</t>
  </si>
  <si>
    <t>SQ2 Total</t>
  </si>
  <si>
    <t>SQ3 Total</t>
  </si>
  <si>
    <t>New design</t>
  </si>
  <si>
    <t>Creation of layout guidelines for new series/electronic publications cover and interior</t>
  </si>
  <si>
    <t>Advertisement for the web</t>
  </si>
  <si>
    <t>SQ4 Total</t>
  </si>
  <si>
    <t>Design</t>
  </si>
  <si>
    <t>Design of Conference material (visual identity, stickers, banners, programme) for 4 Conferences/Events</t>
  </si>
  <si>
    <t>SQ5 Total</t>
  </si>
  <si>
    <t>description of services</t>
  </si>
  <si>
    <t>Man-hour</t>
  </si>
  <si>
    <t>Meeting at Cedefop premises (3 * 1 day * 1 person) and video conferences (1 person * 6 meetings * 2hrs)</t>
  </si>
  <si>
    <t>Silk printing, transparent</t>
  </si>
  <si>
    <t>Development of design that does not fall into any of the categories in the price schedule</t>
  </si>
  <si>
    <t>Magazine</t>
  </si>
  <si>
    <t>LAYMA01</t>
  </si>
  <si>
    <t>LAYMA02</t>
  </si>
  <si>
    <t>Calendar</t>
  </si>
  <si>
    <t>DESCA01</t>
  </si>
  <si>
    <t>DESCA02</t>
  </si>
  <si>
    <t>DESCA03</t>
  </si>
  <si>
    <t>Layout of weekly calendar</t>
  </si>
  <si>
    <t>Layout of daily calendar</t>
  </si>
  <si>
    <t>Fence banner</t>
  </si>
  <si>
    <t>DESFE01</t>
  </si>
  <si>
    <t>DESFE02</t>
  </si>
  <si>
    <t>DESFE03</t>
  </si>
  <si>
    <t>DESFE04</t>
  </si>
  <si>
    <t>PROFO01</t>
  </si>
  <si>
    <t>Prtinring of A4 folder</t>
  </si>
  <si>
    <t>Coroporate identity</t>
  </si>
  <si>
    <t>DESCI01</t>
  </si>
  <si>
    <t>Development of new CI system and application to all material</t>
  </si>
  <si>
    <t>PROBA11</t>
  </si>
  <si>
    <t>EPUB</t>
  </si>
  <si>
    <t>Output of publication/magazine to epub format</t>
  </si>
  <si>
    <t>LAYEP01</t>
  </si>
  <si>
    <t>Yearbook</t>
  </si>
  <si>
    <t>Create new design layout guidelines</t>
  </si>
  <si>
    <t>Briefing Note / Executive summary</t>
  </si>
  <si>
    <t xml:space="preserve"> *4</t>
  </si>
  <si>
    <t>FINBA16</t>
  </si>
  <si>
    <t>Mounting on (and unmounting off) frame</t>
  </si>
  <si>
    <t>Design of 5 banners (80*210 cm) for meetings end events. Production of 2 copies each</t>
  </si>
  <si>
    <t>Digital printing, plastic canvas incuding placing on mechanism</t>
  </si>
  <si>
    <t>Banners Quickscreen</t>
  </si>
  <si>
    <t>Creation of logos for projects, anniversaries, etc  (i.e. Refernet 10 y)</t>
  </si>
  <si>
    <t>Design, imported, pilot language version including placing on mechanism</t>
  </si>
  <si>
    <t>Table</t>
  </si>
  <si>
    <t>Template</t>
  </si>
  <si>
    <t>Graph</t>
  </si>
  <si>
    <t>Chart</t>
  </si>
  <si>
    <t>Infograph</t>
  </si>
  <si>
    <t>Creation of infograph, pilot language version</t>
  </si>
  <si>
    <t>Adaptation of infograph, other language</t>
  </si>
  <si>
    <t>Fence Banner</t>
  </si>
  <si>
    <t>DESIG01</t>
  </si>
  <si>
    <t>DESIG02</t>
  </si>
  <si>
    <t>Folder A4</t>
  </si>
  <si>
    <t xml:space="preserve">Poster/ Banner 85x200 cm (QuickScreen) </t>
  </si>
  <si>
    <t xml:space="preserve">Poster/Banner 85x200 cm (QuickScreen) </t>
  </si>
  <si>
    <t>Preparation for placing of bars</t>
  </si>
  <si>
    <t>Briefing Note</t>
  </si>
  <si>
    <t>translations</t>
  </si>
  <si>
    <t>Publication A4/B5 EN</t>
  </si>
  <si>
    <t>Publication A4/B5 translations</t>
  </si>
  <si>
    <t>Publication 10.5*21 EN</t>
  </si>
  <si>
    <t>Publication 10.5*21 translations</t>
  </si>
  <si>
    <t>10.5*21</t>
  </si>
  <si>
    <t>Publication 10.5*21</t>
  </si>
  <si>
    <t>totals</t>
  </si>
  <si>
    <t>total units</t>
  </si>
  <si>
    <t>SQ1 TOTAL</t>
  </si>
  <si>
    <t>Promotional web banners for various events, announcement, 5</t>
  </si>
  <si>
    <t>New electronic template</t>
  </si>
  <si>
    <t>Design of promotional calendar (weekly)</t>
  </si>
  <si>
    <t>New design concept of calendar</t>
  </si>
  <si>
    <t>Creation of stand alone infograph for use in social media and/or print media</t>
  </si>
  <si>
    <t>BEETROOT 2012 OFFER</t>
  </si>
  <si>
    <t>multiplied by 4 years</t>
  </si>
  <si>
    <t>PRICE SCHEDULE (MAC version)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</si>
</sst>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9"/>
      <name val="Arial"/>
      <family val="2"/>
      <charset val="161"/>
    </font>
    <font>
      <b/>
      <sz val="9"/>
      <color indexed="9"/>
      <name val="Arial"/>
      <family val="2"/>
      <charset val="161"/>
    </font>
    <font>
      <sz val="9"/>
      <name val="Arial"/>
      <family val="2"/>
      <charset val="161"/>
    </font>
    <font>
      <b/>
      <sz val="11"/>
      <color indexed="63"/>
      <name val="Arial"/>
      <family val="2"/>
      <charset val="161"/>
    </font>
    <font>
      <b/>
      <sz val="9"/>
      <color indexed="63"/>
      <name val="Arial"/>
      <family val="2"/>
      <charset val="161"/>
    </font>
    <font>
      <b/>
      <sz val="9"/>
      <name val="Arial"/>
      <family val="2"/>
      <charset val="161"/>
    </font>
    <font>
      <sz val="9"/>
      <color indexed="9"/>
      <name val="Arial"/>
      <family val="2"/>
      <charset val="161"/>
    </font>
    <font>
      <strike/>
      <sz val="9"/>
      <name val="Arial"/>
      <family val="2"/>
      <charset val="161"/>
    </font>
    <font>
      <i/>
      <sz val="9"/>
      <name val="Arial"/>
      <family val="2"/>
      <charset val="161"/>
    </font>
    <font>
      <sz val="8"/>
      <color indexed="81"/>
      <name val="Tahoma"/>
      <family val="2"/>
      <charset val="161"/>
    </font>
    <font>
      <sz val="9"/>
      <color indexed="8"/>
      <name val="Arial"/>
      <family val="2"/>
      <charset val="161"/>
    </font>
    <font>
      <b/>
      <sz val="11"/>
      <name val="Arial"/>
      <family val="2"/>
      <charset val="161"/>
    </font>
    <font>
      <b/>
      <sz val="10"/>
      <color indexed="9"/>
      <name val="Arial"/>
      <family val="2"/>
      <charset val="161"/>
    </font>
    <font>
      <b/>
      <sz val="9"/>
      <name val="Arial"/>
      <family val="2"/>
    </font>
    <font>
      <i/>
      <sz val="9"/>
      <name val="Arial"/>
      <family val="2"/>
    </font>
    <font>
      <b/>
      <sz val="9"/>
      <color indexed="9"/>
      <name val="Arial"/>
      <family val="2"/>
    </font>
    <font>
      <sz val="9"/>
      <color theme="0"/>
      <name val="Arial"/>
      <family val="2"/>
      <charset val="16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indexed="63"/>
      <name val="Arial"/>
      <family val="2"/>
      <charset val="161"/>
    </font>
    <font>
      <b/>
      <sz val="14"/>
      <name val="Arial"/>
      <family val="2"/>
      <charset val="16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55"/>
      </bottom>
      <diagonal/>
    </border>
    <border>
      <left/>
      <right/>
      <top/>
      <bottom style="thin">
        <color indexed="9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medium">
        <color theme="0"/>
      </right>
      <top/>
      <bottom style="thin">
        <color indexed="9"/>
      </bottom>
      <diagonal/>
    </border>
    <border>
      <left style="thin">
        <color indexed="9"/>
      </left>
      <right style="medium">
        <color theme="0"/>
      </right>
      <top/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55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theme="0"/>
      </right>
      <top style="thin">
        <color indexed="9"/>
      </top>
      <bottom style="medium">
        <color indexed="64"/>
      </bottom>
      <diagonal/>
    </border>
    <border>
      <left/>
      <right style="medium">
        <color theme="0"/>
      </right>
      <top style="thin">
        <color indexed="9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55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55"/>
      </right>
      <top style="medium">
        <color indexed="64"/>
      </top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9">
    <xf numFmtId="0" fontId="0" fillId="0" borderId="0" xfId="0"/>
    <xf numFmtId="0" fontId="2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4" fontId="0" fillId="0" borderId="0" xfId="0" applyNumberFormat="1"/>
    <xf numFmtId="4" fontId="2" fillId="0" borderId="10" xfId="0" applyNumberFormat="1" applyFont="1" applyFill="1" applyBorder="1" applyAlignment="1">
      <alignment vertical="top" wrapText="1"/>
    </xf>
    <xf numFmtId="4" fontId="0" fillId="0" borderId="0" xfId="0" applyNumberFormat="1" applyFill="1"/>
    <xf numFmtId="4" fontId="7" fillId="0" borderId="0" xfId="0" applyNumberFormat="1" applyFont="1"/>
    <xf numFmtId="1" fontId="27" fillId="0" borderId="0" xfId="0" applyNumberFormat="1" applyFont="1" applyFill="1" applyAlignment="1">
      <alignment vertical="top"/>
    </xf>
    <xf numFmtId="0" fontId="27" fillId="0" borderId="0" xfId="0" applyFont="1" applyFill="1" applyAlignment="1">
      <alignment vertical="top"/>
    </xf>
    <xf numFmtId="0" fontId="27" fillId="0" borderId="0" xfId="0" applyFont="1" applyAlignment="1">
      <alignment vertical="top"/>
    </xf>
    <xf numFmtId="4" fontId="27" fillId="0" borderId="0" xfId="0" applyNumberFormat="1" applyFont="1" applyFill="1" applyAlignment="1">
      <alignment vertical="top"/>
    </xf>
    <xf numFmtId="0" fontId="30" fillId="0" borderId="0" xfId="0" applyFont="1" applyFill="1" applyAlignment="1">
      <alignment vertical="top"/>
    </xf>
    <xf numFmtId="2" fontId="26" fillId="0" borderId="0" xfId="0" applyNumberFormat="1" applyFont="1" applyFill="1" applyBorder="1" applyAlignment="1" applyProtection="1">
      <alignment horizontal="center" vertical="top" wrapText="1"/>
    </xf>
    <xf numFmtId="0" fontId="32" fillId="0" borderId="0" xfId="0" applyFont="1" applyFill="1" applyAlignment="1">
      <alignment vertical="top"/>
    </xf>
    <xf numFmtId="0" fontId="27" fillId="0" borderId="0" xfId="0" applyFont="1" applyFill="1" applyBorder="1" applyAlignment="1">
      <alignment vertical="top"/>
    </xf>
    <xf numFmtId="1" fontId="27" fillId="0" borderId="0" xfId="0" applyNumberFormat="1" applyFont="1" applyFill="1" applyBorder="1" applyAlignment="1">
      <alignment vertical="top"/>
    </xf>
    <xf numFmtId="4" fontId="30" fillId="0" borderId="0" xfId="0" applyNumberFormat="1" applyFont="1" applyFill="1" applyBorder="1" applyAlignment="1">
      <alignment vertical="top"/>
    </xf>
    <xf numFmtId="0" fontId="30" fillId="0" borderId="0" xfId="0" applyFont="1" applyFill="1" applyAlignment="1">
      <alignment horizontal="right" vertical="top"/>
    </xf>
    <xf numFmtId="2" fontId="27" fillId="0" borderId="0" xfId="0" applyNumberFormat="1" applyFont="1" applyFill="1" applyBorder="1" applyAlignment="1">
      <alignment vertical="top" wrapText="1"/>
    </xf>
    <xf numFmtId="4" fontId="27" fillId="0" borderId="0" xfId="0" applyNumberFormat="1" applyFont="1" applyFill="1" applyBorder="1" applyAlignment="1">
      <alignment vertical="top"/>
    </xf>
    <xf numFmtId="0" fontId="27" fillId="0" borderId="0" xfId="0" applyFont="1" applyBorder="1" applyAlignment="1">
      <alignment vertical="top"/>
    </xf>
    <xf numFmtId="4" fontId="33" fillId="0" borderId="0" xfId="0" applyNumberFormat="1" applyFont="1" applyFill="1" applyBorder="1" applyAlignment="1">
      <alignment vertical="top"/>
    </xf>
    <xf numFmtId="4" fontId="33" fillId="0" borderId="0" xfId="0" applyNumberFormat="1" applyFont="1" applyBorder="1" applyAlignment="1">
      <alignment vertical="top"/>
    </xf>
    <xf numFmtId="0" fontId="30" fillId="0" borderId="0" xfId="0" applyFont="1" applyFill="1" applyBorder="1" applyAlignment="1">
      <alignment vertical="top"/>
    </xf>
    <xf numFmtId="2" fontId="26" fillId="24" borderId="0" xfId="0" applyNumberFormat="1" applyFont="1" applyFill="1" applyBorder="1" applyAlignment="1" applyProtection="1">
      <alignment horizontal="center" vertical="top" wrapText="1"/>
    </xf>
    <xf numFmtId="2" fontId="26" fillId="24" borderId="0" xfId="0" applyNumberFormat="1" applyFont="1" applyFill="1" applyBorder="1" applyAlignment="1" applyProtection="1">
      <alignment horizontal="left" vertical="top" wrapText="1"/>
    </xf>
    <xf numFmtId="0" fontId="28" fillId="0" borderId="11" xfId="0" applyFont="1" applyFill="1" applyBorder="1" applyAlignment="1">
      <alignment vertical="top"/>
    </xf>
    <xf numFmtId="4" fontId="36" fillId="0" borderId="12" xfId="0" applyNumberFormat="1" applyFont="1" applyFill="1" applyBorder="1" applyAlignment="1">
      <alignment vertical="top"/>
    </xf>
    <xf numFmtId="4" fontId="2" fillId="25" borderId="10" xfId="0" applyNumberFormat="1" applyFont="1" applyFill="1" applyBorder="1" applyAlignment="1">
      <alignment vertical="top" wrapText="1"/>
    </xf>
    <xf numFmtId="4" fontId="2" fillId="25" borderId="10" xfId="0" applyNumberFormat="1" applyFont="1" applyFill="1" applyBorder="1" applyAlignment="1" applyProtection="1">
      <alignment vertical="top" wrapText="1"/>
    </xf>
    <xf numFmtId="2" fontId="26" fillId="26" borderId="0" xfId="0" applyNumberFormat="1" applyFont="1" applyFill="1" applyBorder="1" applyAlignment="1" applyProtection="1">
      <alignment horizontal="left" vertical="top" wrapText="1"/>
    </xf>
    <xf numFmtId="2" fontId="26" fillId="26" borderId="0" xfId="0" applyNumberFormat="1" applyFont="1" applyFill="1" applyBorder="1" applyAlignment="1" applyProtection="1">
      <alignment horizontal="center" vertical="top" wrapText="1"/>
    </xf>
    <xf numFmtId="2" fontId="25" fillId="26" borderId="13" xfId="0" applyNumberFormat="1" applyFont="1" applyFill="1" applyBorder="1" applyAlignment="1" applyProtection="1">
      <alignment horizontal="left" vertical="top"/>
    </xf>
    <xf numFmtId="2" fontId="25" fillId="26" borderId="14" xfId="0" applyNumberFormat="1" applyFont="1" applyFill="1" applyBorder="1" applyAlignment="1" applyProtection="1">
      <alignment horizontal="left" vertical="top"/>
    </xf>
    <xf numFmtId="4" fontId="37" fillId="26" borderId="10" xfId="0" applyNumberFormat="1" applyFont="1" applyFill="1" applyBorder="1" applyAlignment="1">
      <alignment horizontal="center"/>
    </xf>
    <xf numFmtId="0" fontId="26" fillId="26" borderId="10" xfId="0" applyFont="1" applyFill="1" applyBorder="1" applyAlignment="1">
      <alignment horizontal="center" vertical="top" wrapText="1"/>
    </xf>
    <xf numFmtId="4" fontId="26" fillId="26" borderId="10" xfId="0" applyNumberFormat="1" applyFont="1" applyFill="1" applyBorder="1" applyAlignment="1">
      <alignment horizontal="center" vertical="top" wrapText="1"/>
    </xf>
    <xf numFmtId="0" fontId="4" fillId="27" borderId="10" xfId="0" applyFont="1" applyFill="1" applyBorder="1"/>
    <xf numFmtId="4" fontId="0" fillId="27" borderId="10" xfId="0" applyNumberFormat="1" applyFill="1" applyBorder="1"/>
    <xf numFmtId="0" fontId="30" fillId="27" borderId="0" xfId="0" applyFont="1" applyFill="1" applyAlignment="1">
      <alignment vertical="top"/>
    </xf>
    <xf numFmtId="2" fontId="26" fillId="27" borderId="0" xfId="0" applyNumberFormat="1" applyFont="1" applyFill="1" applyBorder="1" applyAlignment="1" applyProtection="1">
      <alignment horizontal="center" vertical="top" wrapText="1"/>
    </xf>
    <xf numFmtId="4" fontId="33" fillId="27" borderId="0" xfId="0" applyNumberFormat="1" applyFont="1" applyFill="1" applyBorder="1" applyAlignment="1">
      <alignment vertical="top"/>
    </xf>
    <xf numFmtId="0" fontId="27" fillId="27" borderId="0" xfId="0" applyFont="1" applyFill="1" applyBorder="1" applyAlignment="1">
      <alignment vertical="top"/>
    </xf>
    <xf numFmtId="0" fontId="30" fillId="27" borderId="0" xfId="0" applyFont="1" applyFill="1" applyBorder="1" applyAlignment="1">
      <alignment vertical="top"/>
    </xf>
    <xf numFmtId="0" fontId="29" fillId="27" borderId="0" xfId="0" applyFont="1" applyFill="1" applyBorder="1" applyAlignment="1">
      <alignment vertical="top"/>
    </xf>
    <xf numFmtId="2" fontId="27" fillId="27" borderId="0" xfId="0" applyNumberFormat="1" applyFont="1" applyFill="1" applyBorder="1" applyAlignment="1" applyProtection="1">
      <alignment vertical="top" wrapText="1"/>
    </xf>
    <xf numFmtId="0" fontId="32" fillId="27" borderId="0" xfId="0" applyFont="1" applyFill="1" applyBorder="1" applyAlignment="1">
      <alignment vertical="top"/>
    </xf>
    <xf numFmtId="0" fontId="32" fillId="0" borderId="0" xfId="0" applyFont="1" applyFill="1" applyBorder="1" applyAlignment="1">
      <alignment vertical="top"/>
    </xf>
    <xf numFmtId="0" fontId="28" fillId="27" borderId="0" xfId="0" applyFont="1" applyFill="1" applyBorder="1" applyAlignment="1">
      <alignment horizontal="right" vertical="top"/>
    </xf>
    <xf numFmtId="4" fontId="28" fillId="27" borderId="0" xfId="0" applyNumberFormat="1" applyFont="1" applyFill="1" applyBorder="1" applyAlignment="1">
      <alignment vertical="top"/>
    </xf>
    <xf numFmtId="2" fontId="27" fillId="0" borderId="0" xfId="0" applyNumberFormat="1" applyFont="1" applyFill="1" applyBorder="1" applyAlignment="1" applyProtection="1">
      <alignment vertical="top" wrapText="1"/>
    </xf>
    <xf numFmtId="0" fontId="30" fillId="27" borderId="0" xfId="0" applyFont="1" applyFill="1" applyBorder="1" applyAlignment="1"/>
    <xf numFmtId="0" fontId="28" fillId="27" borderId="0" xfId="0" applyFont="1" applyFill="1" applyBorder="1" applyAlignment="1"/>
    <xf numFmtId="0" fontId="29" fillId="27" borderId="0" xfId="0" applyFont="1" applyFill="1" applyBorder="1" applyAlignment="1"/>
    <xf numFmtId="0" fontId="30" fillId="0" borderId="0" xfId="0" applyFont="1" applyFill="1" applyBorder="1" applyAlignment="1"/>
    <xf numFmtId="0" fontId="30" fillId="0" borderId="0" xfId="0" applyFont="1" applyFill="1" applyAlignment="1"/>
    <xf numFmtId="2" fontId="27" fillId="0" borderId="15" xfId="0" applyNumberFormat="1" applyFont="1" applyFill="1" applyBorder="1" applyAlignment="1">
      <alignment vertical="top" wrapText="1"/>
    </xf>
    <xf numFmtId="1" fontId="27" fillId="0" borderId="15" xfId="0" applyNumberFormat="1" applyFont="1" applyFill="1" applyBorder="1" applyAlignment="1" applyProtection="1">
      <alignment horizontal="left" vertical="top" wrapText="1"/>
    </xf>
    <xf numFmtId="0" fontId="27" fillId="0" borderId="15" xfId="0" applyFont="1" applyFill="1" applyBorder="1" applyAlignment="1">
      <alignment vertical="top"/>
    </xf>
    <xf numFmtId="0" fontId="27" fillId="0" borderId="15" xfId="0" applyFont="1" applyBorder="1" applyAlignment="1">
      <alignment vertical="top"/>
    </xf>
    <xf numFmtId="1" fontId="27" fillId="0" borderId="15" xfId="0" applyNumberFormat="1" applyFont="1" applyFill="1" applyBorder="1" applyAlignment="1">
      <alignment vertical="top"/>
    </xf>
    <xf numFmtId="4" fontId="27" fillId="0" borderId="15" xfId="0" applyNumberFormat="1" applyFont="1" applyFill="1" applyBorder="1" applyAlignment="1">
      <alignment vertical="top"/>
    </xf>
    <xf numFmtId="0" fontId="27" fillId="28" borderId="15" xfId="0" applyFont="1" applyFill="1" applyBorder="1" applyAlignment="1">
      <alignment vertical="top"/>
    </xf>
    <xf numFmtId="4" fontId="33" fillId="28" borderId="15" xfId="0" applyNumberFormat="1" applyFont="1" applyFill="1" applyBorder="1" applyAlignment="1">
      <alignment vertical="top"/>
    </xf>
    <xf numFmtId="2" fontId="27" fillId="0" borderId="16" xfId="0" applyNumberFormat="1" applyFont="1" applyFill="1" applyBorder="1" applyAlignment="1">
      <alignment vertical="top" wrapText="1"/>
    </xf>
    <xf numFmtId="1" fontId="27" fillId="0" borderId="16" xfId="0" applyNumberFormat="1" applyFont="1" applyFill="1" applyBorder="1" applyAlignment="1" applyProtection="1">
      <alignment horizontal="left" vertical="top" wrapText="1"/>
    </xf>
    <xf numFmtId="0" fontId="27" fillId="0" borderId="16" xfId="0" applyFont="1" applyFill="1" applyBorder="1" applyAlignment="1">
      <alignment vertical="top"/>
    </xf>
    <xf numFmtId="1" fontId="31" fillId="26" borderId="17" xfId="0" applyNumberFormat="1" applyFont="1" applyFill="1" applyBorder="1" applyAlignment="1" applyProtection="1">
      <alignment horizontal="center" vertical="top" wrapText="1"/>
    </xf>
    <xf numFmtId="2" fontId="31" fillId="26" borderId="17" xfId="0" applyNumberFormat="1" applyFont="1" applyFill="1" applyBorder="1" applyAlignment="1" applyProtection="1">
      <alignment horizontal="center" vertical="top" wrapText="1"/>
    </xf>
    <xf numFmtId="0" fontId="7" fillId="0" borderId="15" xfId="0" applyFont="1" applyBorder="1" applyAlignment="1">
      <alignment horizontal="center" wrapText="1"/>
    </xf>
    <xf numFmtId="0" fontId="27" fillId="0" borderId="15" xfId="0" applyFont="1" applyBorder="1" applyAlignment="1">
      <alignment vertical="top" wrapText="1"/>
    </xf>
    <xf numFmtId="0" fontId="30" fillId="0" borderId="15" xfId="0" applyFont="1" applyBorder="1" applyAlignment="1">
      <alignment vertical="top" wrapText="1"/>
    </xf>
    <xf numFmtId="0" fontId="35" fillId="0" borderId="15" xfId="0" applyFont="1" applyBorder="1" applyAlignment="1">
      <alignment vertical="top" wrapText="1"/>
    </xf>
    <xf numFmtId="4" fontId="27" fillId="0" borderId="15" xfId="0" applyNumberFormat="1" applyFont="1" applyBorder="1" applyAlignment="1">
      <alignment vertical="top" wrapText="1"/>
    </xf>
    <xf numFmtId="0" fontId="27" fillId="0" borderId="15" xfId="0" applyFont="1" applyBorder="1" applyAlignment="1">
      <alignment horizontal="right" vertical="top" wrapText="1"/>
    </xf>
    <xf numFmtId="4" fontId="27" fillId="0" borderId="15" xfId="0" applyNumberFormat="1" applyFont="1" applyBorder="1" applyAlignment="1">
      <alignment horizontal="right" vertical="top" wrapText="1"/>
    </xf>
    <xf numFmtId="2" fontId="27" fillId="0" borderId="15" xfId="0" applyNumberFormat="1" applyFont="1" applyFill="1" applyBorder="1" applyAlignment="1" applyProtection="1">
      <alignment horizontal="left" vertical="top" wrapText="1"/>
    </xf>
    <xf numFmtId="4" fontId="27" fillId="0" borderId="15" xfId="0" applyNumberFormat="1" applyFont="1" applyFill="1" applyBorder="1" applyAlignment="1" applyProtection="1">
      <alignment horizontal="left" vertical="top" wrapText="1"/>
    </xf>
    <xf numFmtId="0" fontId="30" fillId="0" borderId="15" xfId="0" applyFont="1" applyFill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4" fontId="2" fillId="0" borderId="15" xfId="0" applyNumberFormat="1" applyFont="1" applyBorder="1" applyAlignment="1">
      <alignment vertical="top" wrapText="1"/>
    </xf>
    <xf numFmtId="2" fontId="27" fillId="0" borderId="15" xfId="0" applyNumberFormat="1" applyFont="1" applyFill="1" applyBorder="1" applyAlignment="1">
      <alignment vertical="top"/>
    </xf>
    <xf numFmtId="0" fontId="27" fillId="0" borderId="15" xfId="0" applyFont="1" applyBorder="1" applyAlignment="1">
      <alignment horizontal="right" wrapText="1"/>
    </xf>
    <xf numFmtId="4" fontId="27" fillId="0" borderId="15" xfId="0" applyNumberFormat="1" applyFont="1" applyBorder="1" applyAlignment="1">
      <alignment horizontal="right" wrapText="1"/>
    </xf>
    <xf numFmtId="0" fontId="27" fillId="28" borderId="18" xfId="0" applyFont="1" applyFill="1" applyBorder="1" applyAlignment="1">
      <alignment vertical="top"/>
    </xf>
    <xf numFmtId="2" fontId="26" fillId="26" borderId="18" xfId="0" applyNumberFormat="1" applyFont="1" applyFill="1" applyBorder="1" applyAlignment="1" applyProtection="1">
      <alignment horizontal="left" vertical="top" wrapText="1"/>
    </xf>
    <xf numFmtId="2" fontId="26" fillId="26" borderId="20" xfId="0" applyNumberFormat="1" applyFont="1" applyFill="1" applyBorder="1" applyAlignment="1" applyProtection="1">
      <alignment horizontal="center" vertical="top" wrapText="1"/>
    </xf>
    <xf numFmtId="4" fontId="26" fillId="26" borderId="20" xfId="0" applyNumberFormat="1" applyFont="1" applyFill="1" applyBorder="1" applyAlignment="1" applyProtection="1">
      <alignment horizontal="center" vertical="top" wrapText="1"/>
    </xf>
    <xf numFmtId="2" fontId="26" fillId="26" borderId="19" xfId="0" applyNumberFormat="1" applyFont="1" applyFill="1" applyBorder="1" applyAlignment="1" applyProtection="1">
      <alignment horizontal="center" vertical="top" wrapText="1"/>
    </xf>
    <xf numFmtId="2" fontId="26" fillId="26" borderId="18" xfId="0" applyNumberFormat="1" applyFont="1" applyFill="1" applyBorder="1" applyAlignment="1" applyProtection="1">
      <alignment horizontal="left" vertical="top"/>
    </xf>
    <xf numFmtId="4" fontId="38" fillId="0" borderId="10" xfId="0" applyNumberFormat="1" applyFont="1" applyFill="1" applyBorder="1" applyAlignment="1">
      <alignment vertical="top" wrapText="1"/>
    </xf>
    <xf numFmtId="2" fontId="39" fillId="0" borderId="15" xfId="0" applyNumberFormat="1" applyFont="1" applyFill="1" applyBorder="1" applyAlignment="1" applyProtection="1">
      <alignment horizontal="left" vertical="top" wrapText="1"/>
    </xf>
    <xf numFmtId="0" fontId="39" fillId="0" borderId="15" xfId="0" applyNumberFormat="1" applyFont="1" applyFill="1" applyBorder="1" applyAlignment="1">
      <alignment vertical="top" wrapText="1"/>
    </xf>
    <xf numFmtId="4" fontId="1" fillId="27" borderId="10" xfId="0" applyNumberFormat="1" applyFont="1" applyFill="1" applyBorder="1"/>
    <xf numFmtId="4" fontId="4" fillId="0" borderId="10" xfId="0" applyNumberFormat="1" applyFont="1" applyFill="1" applyBorder="1" applyAlignment="1">
      <alignment vertical="top" wrapText="1"/>
    </xf>
    <xf numFmtId="4" fontId="1" fillId="0" borderId="0" xfId="0" applyNumberFormat="1" applyFont="1" applyFill="1"/>
    <xf numFmtId="4" fontId="27" fillId="0" borderId="19" xfId="0" applyNumberFormat="1" applyFont="1" applyFill="1" applyBorder="1" applyAlignment="1">
      <alignment vertical="top"/>
    </xf>
    <xf numFmtId="1" fontId="27" fillId="0" borderId="28" xfId="0" applyNumberFormat="1" applyFont="1" applyFill="1" applyBorder="1" applyAlignment="1">
      <alignment vertical="top"/>
    </xf>
    <xf numFmtId="0" fontId="27" fillId="0" borderId="19" xfId="0" applyFont="1" applyFill="1" applyBorder="1" applyAlignment="1">
      <alignment vertical="top"/>
    </xf>
    <xf numFmtId="0" fontId="27" fillId="0" borderId="27" xfId="0" applyFont="1" applyFill="1" applyBorder="1" applyAlignment="1">
      <alignment vertical="top"/>
    </xf>
    <xf numFmtId="1" fontId="27" fillId="0" borderId="19" xfId="0" applyNumberFormat="1" applyFont="1" applyFill="1" applyBorder="1" applyAlignment="1">
      <alignment vertical="top"/>
    </xf>
    <xf numFmtId="1" fontId="27" fillId="0" borderId="19" xfId="0" applyNumberFormat="1" applyFont="1" applyFill="1" applyBorder="1" applyAlignment="1" applyProtection="1">
      <alignment horizontal="left" vertical="top" wrapText="1"/>
    </xf>
    <xf numFmtId="2" fontId="27" fillId="0" borderId="27" xfId="0" applyNumberFormat="1" applyFont="1" applyFill="1" applyBorder="1" applyAlignment="1">
      <alignment vertical="top" wrapText="1"/>
    </xf>
    <xf numFmtId="2" fontId="27" fillId="0" borderId="32" xfId="0" applyNumberFormat="1" applyFont="1" applyFill="1" applyBorder="1" applyAlignment="1">
      <alignment vertical="top" wrapText="1"/>
    </xf>
    <xf numFmtId="1" fontId="27" fillId="0" borderId="28" xfId="0" applyNumberFormat="1" applyFont="1" applyFill="1" applyBorder="1" applyAlignment="1" applyProtection="1">
      <alignment horizontal="left" vertical="top" wrapText="1"/>
    </xf>
    <xf numFmtId="0" fontId="27" fillId="0" borderId="32" xfId="0" applyFont="1" applyFill="1" applyBorder="1" applyAlignment="1">
      <alignment vertical="top"/>
    </xf>
    <xf numFmtId="0" fontId="27" fillId="0" borderId="28" xfId="0" applyFont="1" applyFill="1" applyBorder="1" applyAlignment="1">
      <alignment vertical="top"/>
    </xf>
    <xf numFmtId="4" fontId="27" fillId="0" borderId="28" xfId="0" applyNumberFormat="1" applyFont="1" applyFill="1" applyBorder="1" applyAlignment="1">
      <alignment vertical="top"/>
    </xf>
    <xf numFmtId="2" fontId="27" fillId="0" borderId="33" xfId="0" applyNumberFormat="1" applyFont="1" applyFill="1" applyBorder="1" applyAlignment="1">
      <alignment vertical="top" wrapText="1"/>
    </xf>
    <xf numFmtId="1" fontId="27" fillId="0" borderId="34" xfId="0" applyNumberFormat="1" applyFont="1" applyFill="1" applyBorder="1" applyAlignment="1" applyProtection="1">
      <alignment horizontal="left" vertical="top" wrapText="1"/>
    </xf>
    <xf numFmtId="1" fontId="27" fillId="0" borderId="31" xfId="0" applyNumberFormat="1" applyFont="1" applyFill="1" applyBorder="1" applyAlignment="1" applyProtection="1">
      <alignment horizontal="left" vertical="top" wrapText="1"/>
    </xf>
    <xf numFmtId="2" fontId="27" fillId="0" borderId="31" xfId="0" applyNumberFormat="1" applyFont="1" applyFill="1" applyBorder="1" applyAlignment="1">
      <alignment vertical="top" wrapText="1"/>
    </xf>
    <xf numFmtId="0" fontId="27" fillId="0" borderId="33" xfId="0" applyFont="1" applyFill="1" applyBorder="1" applyAlignment="1">
      <alignment vertical="top"/>
    </xf>
    <xf numFmtId="1" fontId="27" fillId="0" borderId="34" xfId="0" applyNumberFormat="1" applyFont="1" applyFill="1" applyBorder="1" applyAlignment="1">
      <alignment vertical="top"/>
    </xf>
    <xf numFmtId="0" fontId="27" fillId="0" borderId="31" xfId="0" applyFont="1" applyBorder="1" applyAlignment="1">
      <alignment vertical="top"/>
    </xf>
    <xf numFmtId="0" fontId="27" fillId="0" borderId="31" xfId="0" applyFont="1" applyFill="1" applyBorder="1" applyAlignment="1">
      <alignment vertical="top"/>
    </xf>
    <xf numFmtId="0" fontId="27" fillId="0" borderId="34" xfId="0" applyFont="1" applyFill="1" applyBorder="1" applyAlignment="1">
      <alignment vertical="top"/>
    </xf>
    <xf numFmtId="4" fontId="27" fillId="0" borderId="34" xfId="0" applyNumberFormat="1" applyFont="1" applyFill="1" applyBorder="1" applyAlignment="1">
      <alignment vertical="top"/>
    </xf>
    <xf numFmtId="1" fontId="27" fillId="0" borderId="37" xfId="0" applyNumberFormat="1" applyFont="1" applyFill="1" applyBorder="1" applyAlignment="1" applyProtection="1">
      <alignment horizontal="left" vertical="top" wrapText="1"/>
    </xf>
    <xf numFmtId="1" fontId="27" fillId="0" borderId="35" xfId="0" applyNumberFormat="1" applyFont="1" applyFill="1" applyBorder="1" applyAlignment="1" applyProtection="1">
      <alignment horizontal="left" vertical="top" wrapText="1"/>
    </xf>
    <xf numFmtId="2" fontId="27" fillId="0" borderId="35" xfId="0" applyNumberFormat="1" applyFont="1" applyFill="1" applyBorder="1" applyAlignment="1">
      <alignment vertical="top" wrapText="1"/>
    </xf>
    <xf numFmtId="0" fontId="27" fillId="0" borderId="36" xfId="0" applyFont="1" applyFill="1" applyBorder="1" applyAlignment="1">
      <alignment vertical="top"/>
    </xf>
    <xf numFmtId="0" fontId="27" fillId="0" borderId="37" xfId="0" applyFont="1" applyFill="1" applyBorder="1" applyAlignment="1">
      <alignment vertical="top"/>
    </xf>
    <xf numFmtId="0" fontId="27" fillId="0" borderId="35" xfId="0" applyFont="1" applyBorder="1" applyAlignment="1">
      <alignment vertical="top"/>
    </xf>
    <xf numFmtId="1" fontId="27" fillId="0" borderId="37" xfId="0" applyNumberFormat="1" applyFont="1" applyFill="1" applyBorder="1" applyAlignment="1">
      <alignment vertical="top"/>
    </xf>
    <xf numFmtId="0" fontId="27" fillId="0" borderId="35" xfId="0" applyFont="1" applyFill="1" applyBorder="1" applyAlignment="1">
      <alignment vertical="top"/>
    </xf>
    <xf numFmtId="4" fontId="27" fillId="0" borderId="37" xfId="0" applyNumberFormat="1" applyFont="1" applyFill="1" applyBorder="1" applyAlignment="1">
      <alignment vertical="top"/>
    </xf>
    <xf numFmtId="4" fontId="33" fillId="28" borderId="16" xfId="0" applyNumberFormat="1" applyFont="1" applyFill="1" applyBorder="1" applyAlignment="1">
      <alignment vertical="top"/>
    </xf>
    <xf numFmtId="4" fontId="33" fillId="28" borderId="28" xfId="0" applyNumberFormat="1" applyFont="1" applyFill="1" applyBorder="1" applyAlignment="1">
      <alignment vertical="top"/>
    </xf>
    <xf numFmtId="4" fontId="33" fillId="28" borderId="19" xfId="0" applyNumberFormat="1" applyFont="1" applyFill="1" applyBorder="1" applyAlignment="1">
      <alignment vertical="top"/>
    </xf>
    <xf numFmtId="4" fontId="33" fillId="28" borderId="27" xfId="0" applyNumberFormat="1" applyFont="1" applyFill="1" applyBorder="1" applyAlignment="1">
      <alignment vertical="top"/>
    </xf>
    <xf numFmtId="4" fontId="33" fillId="28" borderId="27" xfId="0" applyNumberFormat="1" applyFont="1" applyFill="1" applyBorder="1" applyAlignment="1">
      <alignment horizontal="right" vertical="top"/>
    </xf>
    <xf numFmtId="2" fontId="31" fillId="26" borderId="40" xfId="0" applyNumberFormat="1" applyFont="1" applyFill="1" applyBorder="1" applyAlignment="1" applyProtection="1">
      <alignment horizontal="center" vertical="top" wrapText="1"/>
    </xf>
    <xf numFmtId="2" fontId="31" fillId="26" borderId="41" xfId="0" applyNumberFormat="1" applyFont="1" applyFill="1" applyBorder="1" applyAlignment="1" applyProtection="1">
      <alignment horizontal="center" vertical="top" wrapText="1"/>
    </xf>
    <xf numFmtId="2" fontId="31" fillId="26" borderId="42" xfId="0" applyNumberFormat="1" applyFont="1" applyFill="1" applyBorder="1" applyAlignment="1" applyProtection="1">
      <alignment horizontal="center" vertical="top" wrapText="1"/>
    </xf>
    <xf numFmtId="1" fontId="31" fillId="26" borderId="40" xfId="0" applyNumberFormat="1" applyFont="1" applyFill="1" applyBorder="1" applyAlignment="1" applyProtection="1">
      <alignment horizontal="center" vertical="top" wrapText="1"/>
    </xf>
    <xf numFmtId="2" fontId="27" fillId="0" borderId="45" xfId="0" applyNumberFormat="1" applyFont="1" applyFill="1" applyBorder="1" applyAlignment="1">
      <alignment vertical="top" wrapText="1"/>
    </xf>
    <xf numFmtId="1" fontId="27" fillId="0" borderId="46" xfId="0" applyNumberFormat="1" applyFont="1" applyFill="1" applyBorder="1" applyAlignment="1" applyProtection="1">
      <alignment horizontal="left" vertical="top" wrapText="1"/>
    </xf>
    <xf numFmtId="1" fontId="27" fillId="0" borderId="44" xfId="0" applyNumberFormat="1" applyFont="1" applyFill="1" applyBorder="1" applyAlignment="1" applyProtection="1">
      <alignment horizontal="left" vertical="top" wrapText="1"/>
    </xf>
    <xf numFmtId="2" fontId="27" fillId="0" borderId="44" xfId="0" applyNumberFormat="1" applyFont="1" applyFill="1" applyBorder="1" applyAlignment="1">
      <alignment vertical="top" wrapText="1"/>
    </xf>
    <xf numFmtId="0" fontId="27" fillId="0" borderId="45" xfId="0" applyFont="1" applyFill="1" applyBorder="1" applyAlignment="1">
      <alignment vertical="top"/>
    </xf>
    <xf numFmtId="1" fontId="27" fillId="0" borderId="46" xfId="0" applyNumberFormat="1" applyFont="1" applyFill="1" applyBorder="1" applyAlignment="1">
      <alignment vertical="top"/>
    </xf>
    <xf numFmtId="0" fontId="27" fillId="0" borderId="44" xfId="0" applyFont="1" applyBorder="1" applyAlignment="1">
      <alignment vertical="top"/>
    </xf>
    <xf numFmtId="0" fontId="27" fillId="0" borderId="44" xfId="0" applyFont="1" applyFill="1" applyBorder="1" applyAlignment="1">
      <alignment vertical="top"/>
    </xf>
    <xf numFmtId="0" fontId="27" fillId="0" borderId="46" xfId="0" applyFont="1" applyFill="1" applyBorder="1" applyAlignment="1">
      <alignment vertical="top"/>
    </xf>
    <xf numFmtId="4" fontId="27" fillId="0" borderId="46" xfId="0" applyNumberFormat="1" applyFont="1" applyFill="1" applyBorder="1" applyAlignment="1">
      <alignment vertical="top"/>
    </xf>
    <xf numFmtId="2" fontId="31" fillId="26" borderId="39" xfId="0" applyNumberFormat="1" applyFont="1" applyFill="1" applyBorder="1" applyAlignment="1" applyProtection="1">
      <alignment horizontal="center" vertical="top" wrapText="1"/>
    </xf>
    <xf numFmtId="0" fontId="27" fillId="0" borderId="47" xfId="0" applyFont="1" applyFill="1" applyBorder="1" applyAlignment="1">
      <alignment vertical="top"/>
    </xf>
    <xf numFmtId="0" fontId="27" fillId="0" borderId="20" xfId="0" applyFont="1" applyFill="1" applyBorder="1" applyAlignment="1">
      <alignment vertical="top"/>
    </xf>
    <xf numFmtId="0" fontId="27" fillId="0" borderId="48" xfId="0" applyFont="1" applyFill="1" applyBorder="1" applyAlignment="1">
      <alignment vertical="top"/>
    </xf>
    <xf numFmtId="0" fontId="27" fillId="0" borderId="49" xfId="0" applyFont="1" applyFill="1" applyBorder="1" applyAlignment="1">
      <alignment vertical="top"/>
    </xf>
    <xf numFmtId="0" fontId="27" fillId="0" borderId="38" xfId="0" applyFont="1" applyFill="1" applyBorder="1" applyAlignment="1">
      <alignment vertical="top"/>
    </xf>
    <xf numFmtId="0" fontId="27" fillId="0" borderId="50" xfId="0" applyFont="1" applyFill="1" applyBorder="1" applyAlignment="1">
      <alignment vertical="top"/>
    </xf>
    <xf numFmtId="0" fontId="27" fillId="0" borderId="51" xfId="0" applyFont="1" applyFill="1" applyBorder="1" applyAlignment="1">
      <alignment vertical="top"/>
    </xf>
    <xf numFmtId="0" fontId="27" fillId="0" borderId="52" xfId="0" applyFont="1" applyFill="1" applyBorder="1" applyAlignment="1">
      <alignment vertical="top"/>
    </xf>
    <xf numFmtId="0" fontId="27" fillId="0" borderId="54" xfId="0" applyFont="1" applyFill="1" applyBorder="1" applyAlignment="1">
      <alignment vertical="top"/>
    </xf>
    <xf numFmtId="4" fontId="33" fillId="28" borderId="32" xfId="0" applyNumberFormat="1" applyFont="1" applyFill="1" applyBorder="1" applyAlignment="1">
      <alignment vertical="top"/>
    </xf>
    <xf numFmtId="2" fontId="27" fillId="30" borderId="36" xfId="0" applyNumberFormat="1" applyFont="1" applyFill="1" applyBorder="1" applyAlignment="1">
      <alignment vertical="top" wrapText="1"/>
    </xf>
    <xf numFmtId="2" fontId="31" fillId="26" borderId="43" xfId="0" applyNumberFormat="1" applyFont="1" applyFill="1" applyBorder="1" applyAlignment="1" applyProtection="1">
      <alignment horizontal="center" vertical="top" wrapText="1"/>
    </xf>
    <xf numFmtId="2" fontId="41" fillId="29" borderId="55" xfId="0" applyNumberFormat="1" applyFont="1" applyFill="1" applyBorder="1" applyAlignment="1">
      <alignment vertical="top" wrapText="1"/>
    </xf>
    <xf numFmtId="4" fontId="33" fillId="28" borderId="50" xfId="0" applyNumberFormat="1" applyFont="1" applyFill="1" applyBorder="1" applyAlignment="1">
      <alignment horizontal="right" vertical="top"/>
    </xf>
    <xf numFmtId="4" fontId="33" fillId="28" borderId="57" xfId="0" applyNumberFormat="1" applyFont="1" applyFill="1" applyBorder="1" applyAlignment="1">
      <alignment vertical="top"/>
    </xf>
    <xf numFmtId="4" fontId="30" fillId="0" borderId="58" xfId="0" applyNumberFormat="1" applyFont="1" applyFill="1" applyBorder="1" applyAlignment="1">
      <alignment horizontal="right" vertical="top"/>
    </xf>
    <xf numFmtId="0" fontId="27" fillId="30" borderId="0" xfId="0" applyFont="1" applyFill="1" applyBorder="1" applyAlignment="1">
      <alignment vertical="top"/>
    </xf>
    <xf numFmtId="4" fontId="4" fillId="30" borderId="0" xfId="0" applyNumberFormat="1" applyFont="1" applyFill="1" applyBorder="1" applyAlignment="1">
      <alignment horizontal="right" vertical="top"/>
    </xf>
    <xf numFmtId="4" fontId="4" fillId="30" borderId="57" xfId="0" applyNumberFormat="1" applyFont="1" applyFill="1" applyBorder="1" applyAlignment="1">
      <alignment vertical="top"/>
    </xf>
    <xf numFmtId="4" fontId="4" fillId="30" borderId="15" xfId="0" applyNumberFormat="1" applyFont="1" applyFill="1" applyBorder="1" applyAlignment="1">
      <alignment vertical="top"/>
    </xf>
    <xf numFmtId="4" fontId="4" fillId="30" borderId="27" xfId="0" applyNumberFormat="1" applyFont="1" applyFill="1" applyBorder="1" applyAlignment="1">
      <alignment vertical="top"/>
    </xf>
    <xf numFmtId="4" fontId="4" fillId="30" borderId="19" xfId="0" applyNumberFormat="1" applyFont="1" applyFill="1" applyBorder="1" applyAlignment="1">
      <alignment vertical="top"/>
    </xf>
    <xf numFmtId="0" fontId="33" fillId="28" borderId="47" xfId="0" applyNumberFormat="1" applyFont="1" applyFill="1" applyBorder="1" applyAlignment="1">
      <alignment horizontal="right" vertical="top"/>
    </xf>
    <xf numFmtId="0" fontId="33" fillId="28" borderId="0" xfId="0" applyNumberFormat="1" applyFont="1" applyFill="1" applyBorder="1" applyAlignment="1">
      <alignment horizontal="right" vertical="top"/>
    </xf>
    <xf numFmtId="2" fontId="41" fillId="29" borderId="56" xfId="0" applyNumberFormat="1" applyFont="1" applyFill="1" applyBorder="1" applyAlignment="1">
      <alignment vertical="top" wrapText="1"/>
    </xf>
    <xf numFmtId="0" fontId="33" fillId="28" borderId="53" xfId="0" applyNumberFormat="1" applyFont="1" applyFill="1" applyBorder="1" applyAlignment="1">
      <alignment horizontal="right" vertical="top"/>
    </xf>
    <xf numFmtId="2" fontId="41" fillId="29" borderId="56" xfId="0" applyNumberFormat="1" applyFont="1" applyFill="1" applyBorder="1" applyAlignment="1">
      <alignment horizontal="right" vertical="top"/>
    </xf>
    <xf numFmtId="1" fontId="41" fillId="29" borderId="59" xfId="0" applyNumberFormat="1" applyFont="1" applyFill="1" applyBorder="1" applyAlignment="1">
      <alignment vertical="top"/>
    </xf>
    <xf numFmtId="4" fontId="39" fillId="25" borderId="10" xfId="0" applyNumberFormat="1" applyFont="1" applyFill="1" applyBorder="1" applyAlignment="1">
      <alignment vertical="top" wrapText="1"/>
    </xf>
    <xf numFmtId="4" fontId="42" fillId="29" borderId="0" xfId="0" applyNumberFormat="1" applyFont="1" applyFill="1"/>
    <xf numFmtId="4" fontId="43" fillId="29" borderId="0" xfId="0" applyNumberFormat="1" applyFont="1" applyFill="1"/>
    <xf numFmtId="0" fontId="27" fillId="0" borderId="19" xfId="0" applyFont="1" applyBorder="1" applyAlignment="1">
      <alignment vertical="top"/>
    </xf>
    <xf numFmtId="0" fontId="27" fillId="0" borderId="34" xfId="0" applyFont="1" applyBorder="1" applyAlignment="1">
      <alignment vertical="top"/>
    </xf>
    <xf numFmtId="1" fontId="27" fillId="0" borderId="33" xfId="0" applyNumberFormat="1" applyFont="1" applyFill="1" applyBorder="1" applyAlignment="1">
      <alignment vertical="top"/>
    </xf>
    <xf numFmtId="1" fontId="27" fillId="0" borderId="32" xfId="0" applyNumberFormat="1" applyFont="1" applyFill="1" applyBorder="1" applyAlignment="1">
      <alignment vertical="top"/>
    </xf>
    <xf numFmtId="1" fontId="27" fillId="0" borderId="27" xfId="0" applyNumberFormat="1" applyFont="1" applyFill="1" applyBorder="1" applyAlignment="1">
      <alignment vertical="top"/>
    </xf>
    <xf numFmtId="1" fontId="27" fillId="0" borderId="18" xfId="0" applyNumberFormat="1" applyFont="1" applyFill="1" applyBorder="1" applyAlignment="1">
      <alignment vertical="top"/>
    </xf>
    <xf numFmtId="0" fontId="27" fillId="0" borderId="57" xfId="0" applyFont="1" applyBorder="1" applyAlignment="1">
      <alignment vertical="top"/>
    </xf>
    <xf numFmtId="0" fontId="4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0" fillId="0" borderId="10" xfId="0" applyFont="1" applyFill="1" applyBorder="1" applyAlignment="1">
      <alignment vertical="top" wrapText="1"/>
    </xf>
    <xf numFmtId="0" fontId="39" fillId="0" borderId="0" xfId="0" applyFont="1" applyFill="1" applyAlignment="1">
      <alignment horizontal="right" vertical="top"/>
    </xf>
    <xf numFmtId="0" fontId="44" fillId="0" borderId="11" xfId="0" applyFont="1" applyFill="1" applyBorder="1" applyAlignment="1">
      <alignment vertical="top"/>
    </xf>
    <xf numFmtId="4" fontId="45" fillId="0" borderId="12" xfId="0" applyNumberFormat="1" applyFont="1" applyFill="1" applyBorder="1" applyAlignment="1">
      <alignment vertical="top"/>
    </xf>
    <xf numFmtId="4" fontId="30" fillId="0" borderId="0" xfId="0" applyNumberFormat="1" applyFont="1" applyFill="1" applyBorder="1" applyAlignment="1">
      <alignment horizontal="right" vertical="top"/>
    </xf>
    <xf numFmtId="0" fontId="26" fillId="26" borderId="30" xfId="0" applyFont="1" applyFill="1" applyBorder="1" applyAlignment="1">
      <alignment horizontal="center" vertical="top"/>
    </xf>
    <xf numFmtId="0" fontId="26" fillId="26" borderId="42" xfId="0" applyFont="1" applyFill="1" applyBorder="1" applyAlignment="1">
      <alignment horizontal="center" vertical="top"/>
    </xf>
    <xf numFmtId="2" fontId="26" fillId="26" borderId="22" xfId="0" applyNumberFormat="1" applyFont="1" applyFill="1" applyBorder="1" applyAlignment="1" applyProtection="1">
      <alignment horizontal="center" vertical="top" wrapText="1"/>
    </xf>
    <xf numFmtId="2" fontId="26" fillId="26" borderId="41" xfId="0" applyNumberFormat="1" applyFont="1" applyFill="1" applyBorder="1" applyAlignment="1" applyProtection="1">
      <alignment horizontal="center" vertical="top" wrapText="1"/>
    </xf>
    <xf numFmtId="0" fontId="40" fillId="26" borderId="23" xfId="0" applyFont="1" applyFill="1" applyBorder="1" applyAlignment="1">
      <alignment horizontal="center" vertical="top"/>
    </xf>
    <xf numFmtId="0" fontId="40" fillId="26" borderId="22" xfId="0" applyFont="1" applyFill="1" applyBorder="1" applyAlignment="1">
      <alignment horizontal="center" vertical="top"/>
    </xf>
    <xf numFmtId="0" fontId="40" fillId="26" borderId="30" xfId="0" applyFont="1" applyFill="1" applyBorder="1" applyAlignment="1">
      <alignment horizontal="center" vertical="top"/>
    </xf>
    <xf numFmtId="0" fontId="26" fillId="26" borderId="26" xfId="0" applyFont="1" applyFill="1" applyBorder="1" applyAlignment="1">
      <alignment horizontal="center" vertical="top"/>
    </xf>
    <xf numFmtId="0" fontId="26" fillId="26" borderId="29" xfId="0" applyFont="1" applyFill="1" applyBorder="1" applyAlignment="1">
      <alignment horizontal="center" vertical="top"/>
    </xf>
    <xf numFmtId="2" fontId="26" fillId="27" borderId="0" xfId="0" applyNumberFormat="1" applyFont="1" applyFill="1" applyBorder="1" applyAlignment="1" applyProtection="1">
      <alignment horizontal="center" vertical="top" wrapText="1"/>
    </xf>
    <xf numFmtId="2" fontId="26" fillId="26" borderId="29" xfId="0" applyNumberFormat="1" applyFont="1" applyFill="1" applyBorder="1" applyAlignment="1" applyProtection="1">
      <alignment horizontal="center" vertical="top" wrapText="1"/>
    </xf>
    <xf numFmtId="2" fontId="26" fillId="26" borderId="43" xfId="0" applyNumberFormat="1" applyFont="1" applyFill="1" applyBorder="1" applyAlignment="1" applyProtection="1">
      <alignment horizontal="center" vertical="top" wrapText="1"/>
    </xf>
    <xf numFmtId="0" fontId="26" fillId="26" borderId="23" xfId="0" applyFont="1" applyFill="1" applyBorder="1" applyAlignment="1">
      <alignment horizontal="center" vertical="top"/>
    </xf>
    <xf numFmtId="0" fontId="26" fillId="26" borderId="22" xfId="0" applyFont="1" applyFill="1" applyBorder="1" applyAlignment="1">
      <alignment horizontal="center" vertical="top"/>
    </xf>
    <xf numFmtId="4" fontId="26" fillId="26" borderId="26" xfId="0" applyNumberFormat="1" applyFont="1" applyFill="1" applyBorder="1" applyAlignment="1" applyProtection="1">
      <alignment horizontal="center" vertical="top" wrapText="1"/>
    </xf>
    <xf numFmtId="4" fontId="26" fillId="26" borderId="39" xfId="0" applyNumberFormat="1" applyFont="1" applyFill="1" applyBorder="1" applyAlignment="1" applyProtection="1">
      <alignment horizontal="center" vertical="top" wrapText="1"/>
    </xf>
    <xf numFmtId="2" fontId="26" fillId="26" borderId="23" xfId="0" applyNumberFormat="1" applyFont="1" applyFill="1" applyBorder="1" applyAlignment="1" applyProtection="1">
      <alignment horizontal="center" vertical="top" wrapText="1"/>
    </xf>
    <xf numFmtId="2" fontId="26" fillId="26" borderId="24" xfId="0" applyNumberFormat="1" applyFont="1" applyFill="1" applyBorder="1" applyAlignment="1" applyProtection="1">
      <alignment horizontal="center" vertical="top" wrapText="1"/>
    </xf>
    <xf numFmtId="2" fontId="26" fillId="26" borderId="17" xfId="0" applyNumberFormat="1" applyFont="1" applyFill="1" applyBorder="1" applyAlignment="1" applyProtection="1">
      <alignment horizontal="center" vertical="top" wrapText="1"/>
    </xf>
    <xf numFmtId="4" fontId="26" fillId="26" borderId="21" xfId="0" applyNumberFormat="1" applyFont="1" applyFill="1" applyBorder="1" applyAlignment="1" applyProtection="1">
      <alignment horizontal="center" vertical="top" wrapText="1"/>
    </xf>
    <xf numFmtId="4" fontId="26" fillId="26" borderId="25" xfId="0" applyNumberFormat="1" applyFont="1" applyFill="1" applyBorder="1" applyAlignment="1" applyProtection="1">
      <alignment horizontal="center" vertical="top" wrapText="1"/>
    </xf>
    <xf numFmtId="2" fontId="27" fillId="0" borderId="0" xfId="0" applyNumberFormat="1" applyFont="1" applyFill="1" applyBorder="1" applyAlignment="1" applyProtection="1">
      <alignment horizontal="left" vertical="top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5"/>
  <sheetViews>
    <sheetView tabSelected="1" workbookViewId="0">
      <pane ySplit="2" topLeftCell="A3" activePane="bottomLeft" state="frozenSplit"/>
      <selection pane="bottomLeft" activeCell="L9" sqref="L9"/>
    </sheetView>
  </sheetViews>
  <sheetFormatPr defaultColWidth="8.88671875" defaultRowHeight="13.2" x14ac:dyDescent="0.25"/>
  <cols>
    <col min="1" max="1" width="10" style="5" customWidth="1"/>
    <col min="2" max="2" width="52" style="5" customWidth="1"/>
    <col min="3" max="3" width="8.88671875" style="5"/>
    <col min="4" max="4" width="11.109375" style="7" customWidth="1"/>
    <col min="5" max="5" width="8.88671875" style="5"/>
    <col min="6" max="6" width="17.109375" style="5" hidden="1" customWidth="1"/>
    <col min="7" max="7" width="47.5546875" style="5" hidden="1" customWidth="1"/>
    <col min="8" max="8" width="16.5546875" style="5" hidden="1" customWidth="1"/>
    <col min="9" max="9" width="16" style="5" hidden="1" customWidth="1"/>
    <col min="10" max="16384" width="8.88671875" style="5"/>
  </cols>
  <sheetData>
    <row r="1" spans="1:9" x14ac:dyDescent="0.25">
      <c r="A1" s="8" t="s">
        <v>491</v>
      </c>
    </row>
    <row r="2" spans="1:9" x14ac:dyDescent="0.25">
      <c r="A2" s="36" t="s">
        <v>396</v>
      </c>
      <c r="B2" s="36" t="s">
        <v>420</v>
      </c>
      <c r="C2" s="37" t="s">
        <v>201</v>
      </c>
      <c r="D2" s="38" t="s">
        <v>202</v>
      </c>
      <c r="F2" s="179" t="s">
        <v>489</v>
      </c>
      <c r="G2" s="180"/>
      <c r="H2" s="180"/>
      <c r="I2" s="180"/>
    </row>
    <row r="3" spans="1:9" x14ac:dyDescent="0.25">
      <c r="A3" s="39">
        <v>1</v>
      </c>
      <c r="B3" s="39" t="s">
        <v>228</v>
      </c>
      <c r="C3" s="40"/>
      <c r="D3" s="40"/>
      <c r="F3" s="39">
        <v>1</v>
      </c>
      <c r="G3" s="39" t="s">
        <v>228</v>
      </c>
      <c r="H3" s="40"/>
      <c r="I3" s="40"/>
    </row>
    <row r="4" spans="1:9" x14ac:dyDescent="0.25">
      <c r="A4" s="188"/>
      <c r="B4" s="188" t="s">
        <v>203</v>
      </c>
      <c r="C4" s="189"/>
      <c r="D4" s="6"/>
      <c r="F4" s="39">
        <v>2</v>
      </c>
      <c r="G4" s="39" t="s">
        <v>228</v>
      </c>
      <c r="H4" s="40"/>
      <c r="I4" s="40"/>
    </row>
    <row r="5" spans="1:9" x14ac:dyDescent="0.25">
      <c r="A5" s="190" t="s">
        <v>204</v>
      </c>
      <c r="B5" s="189" t="s">
        <v>205</v>
      </c>
      <c r="C5" s="190" t="s">
        <v>206</v>
      </c>
      <c r="D5" s="31"/>
      <c r="F5" s="39">
        <v>3</v>
      </c>
      <c r="G5" s="39" t="s">
        <v>228</v>
      </c>
      <c r="H5" s="40"/>
      <c r="I5" s="40"/>
    </row>
    <row r="6" spans="1:9" x14ac:dyDescent="0.25">
      <c r="A6" s="190" t="s">
        <v>207</v>
      </c>
      <c r="B6" s="189" t="s">
        <v>208</v>
      </c>
      <c r="C6" s="190" t="s">
        <v>206</v>
      </c>
      <c r="D6" s="31"/>
      <c r="F6" s="39">
        <v>4</v>
      </c>
      <c r="G6" s="39" t="s">
        <v>228</v>
      </c>
      <c r="H6" s="40"/>
      <c r="I6" s="40"/>
    </row>
    <row r="7" spans="1:9" x14ac:dyDescent="0.25">
      <c r="A7" s="190" t="s">
        <v>209</v>
      </c>
      <c r="B7" s="189" t="s">
        <v>61</v>
      </c>
      <c r="C7" s="190" t="s">
        <v>62</v>
      </c>
      <c r="D7" s="31"/>
      <c r="E7" s="7"/>
      <c r="F7" s="4" t="s">
        <v>209</v>
      </c>
      <c r="G7" s="1" t="s">
        <v>61</v>
      </c>
      <c r="H7" s="4" t="s">
        <v>62</v>
      </c>
      <c r="I7" s="31">
        <v>9</v>
      </c>
    </row>
    <row r="8" spans="1:9" x14ac:dyDescent="0.25">
      <c r="A8" s="190" t="s">
        <v>63</v>
      </c>
      <c r="B8" s="189" t="s">
        <v>64</v>
      </c>
      <c r="C8" s="190" t="s">
        <v>62</v>
      </c>
      <c r="D8" s="31"/>
      <c r="E8" s="7"/>
      <c r="F8" s="4" t="s">
        <v>63</v>
      </c>
      <c r="G8" s="1" t="s">
        <v>64</v>
      </c>
      <c r="H8" s="4" t="s">
        <v>62</v>
      </c>
      <c r="I8" s="31">
        <v>9</v>
      </c>
    </row>
    <row r="9" spans="1:9" x14ac:dyDescent="0.25">
      <c r="A9" s="190" t="s">
        <v>65</v>
      </c>
      <c r="B9" s="189" t="s">
        <v>66</v>
      </c>
      <c r="C9" s="190" t="s">
        <v>62</v>
      </c>
      <c r="D9" s="31"/>
      <c r="E9" s="7"/>
      <c r="F9" s="4" t="s">
        <v>65</v>
      </c>
      <c r="G9" s="1" t="s">
        <v>66</v>
      </c>
      <c r="H9" s="4" t="s">
        <v>62</v>
      </c>
      <c r="I9" s="31">
        <v>9</v>
      </c>
    </row>
    <row r="10" spans="1:9" x14ac:dyDescent="0.25">
      <c r="A10" s="190" t="s">
        <v>67</v>
      </c>
      <c r="B10" s="189" t="s">
        <v>68</v>
      </c>
      <c r="C10" s="190" t="s">
        <v>62</v>
      </c>
      <c r="D10" s="31"/>
      <c r="E10" s="7"/>
      <c r="F10" s="4" t="s">
        <v>67</v>
      </c>
      <c r="G10" s="1" t="s">
        <v>68</v>
      </c>
      <c r="H10" s="4" t="s">
        <v>62</v>
      </c>
      <c r="I10" s="31">
        <v>15</v>
      </c>
    </row>
    <row r="11" spans="1:9" x14ac:dyDescent="0.25">
      <c r="A11" s="190" t="s">
        <v>86</v>
      </c>
      <c r="B11" s="189" t="s">
        <v>87</v>
      </c>
      <c r="C11" s="190" t="s">
        <v>62</v>
      </c>
      <c r="D11" s="31"/>
      <c r="E11" s="7"/>
      <c r="F11" s="4" t="s">
        <v>86</v>
      </c>
      <c r="G11" s="1" t="s">
        <v>87</v>
      </c>
      <c r="H11" s="4" t="s">
        <v>62</v>
      </c>
      <c r="I11" s="31">
        <v>13</v>
      </c>
    </row>
    <row r="12" spans="1:9" x14ac:dyDescent="0.25">
      <c r="A12" s="190" t="s">
        <v>88</v>
      </c>
      <c r="B12" s="189" t="s">
        <v>89</v>
      </c>
      <c r="C12" s="190" t="s">
        <v>62</v>
      </c>
      <c r="D12" s="31"/>
      <c r="E12" s="7"/>
      <c r="F12" s="4" t="s">
        <v>88</v>
      </c>
      <c r="G12" s="1" t="s">
        <v>89</v>
      </c>
      <c r="H12" s="4" t="s">
        <v>62</v>
      </c>
      <c r="I12" s="31">
        <v>20</v>
      </c>
    </row>
    <row r="13" spans="1:9" x14ac:dyDescent="0.25">
      <c r="A13" s="190" t="s">
        <v>90</v>
      </c>
      <c r="B13" s="189" t="s">
        <v>91</v>
      </c>
      <c r="C13" s="190" t="s">
        <v>62</v>
      </c>
      <c r="D13" s="31"/>
      <c r="E13" s="7"/>
      <c r="F13" s="4" t="s">
        <v>90</v>
      </c>
      <c r="G13" s="1" t="s">
        <v>91</v>
      </c>
      <c r="H13" s="4" t="s">
        <v>62</v>
      </c>
      <c r="I13" s="31">
        <v>18</v>
      </c>
    </row>
    <row r="14" spans="1:9" x14ac:dyDescent="0.25">
      <c r="A14" s="190"/>
      <c r="B14" s="188" t="s">
        <v>92</v>
      </c>
      <c r="C14" s="189"/>
      <c r="D14" s="6"/>
      <c r="E14" s="7"/>
      <c r="F14" s="4"/>
      <c r="G14" s="2" t="s">
        <v>92</v>
      </c>
      <c r="H14" s="1"/>
      <c r="I14" s="6"/>
    </row>
    <row r="15" spans="1:9" x14ac:dyDescent="0.25">
      <c r="A15" s="190" t="s">
        <v>93</v>
      </c>
      <c r="B15" s="189" t="s">
        <v>205</v>
      </c>
      <c r="C15" s="190" t="s">
        <v>206</v>
      </c>
      <c r="D15" s="31"/>
      <c r="E15" s="7"/>
      <c r="F15" s="4" t="s">
        <v>93</v>
      </c>
      <c r="G15" s="1" t="s">
        <v>205</v>
      </c>
      <c r="H15" s="4" t="s">
        <v>206</v>
      </c>
      <c r="I15" s="31">
        <v>440</v>
      </c>
    </row>
    <row r="16" spans="1:9" x14ac:dyDescent="0.25">
      <c r="A16" s="190" t="s">
        <v>94</v>
      </c>
      <c r="B16" s="189" t="s">
        <v>208</v>
      </c>
      <c r="C16" s="190" t="s">
        <v>206</v>
      </c>
      <c r="D16" s="31"/>
      <c r="E16" s="7"/>
      <c r="F16" s="4" t="s">
        <v>94</v>
      </c>
      <c r="G16" s="1" t="s">
        <v>208</v>
      </c>
      <c r="H16" s="4" t="s">
        <v>206</v>
      </c>
      <c r="I16" s="31">
        <v>70</v>
      </c>
    </row>
    <row r="17" spans="1:9" x14ac:dyDescent="0.25">
      <c r="A17" s="190" t="s">
        <v>95</v>
      </c>
      <c r="B17" s="189" t="s">
        <v>61</v>
      </c>
      <c r="C17" s="190" t="s">
        <v>62</v>
      </c>
      <c r="D17" s="31"/>
      <c r="E17" s="7"/>
      <c r="F17" s="4" t="s">
        <v>95</v>
      </c>
      <c r="G17" s="1" t="s">
        <v>61</v>
      </c>
      <c r="H17" s="4" t="s">
        <v>62</v>
      </c>
      <c r="I17" s="31">
        <v>9</v>
      </c>
    </row>
    <row r="18" spans="1:9" x14ac:dyDescent="0.25">
      <c r="A18" s="190" t="s">
        <v>96</v>
      </c>
      <c r="B18" s="189" t="s">
        <v>64</v>
      </c>
      <c r="C18" s="190" t="s">
        <v>62</v>
      </c>
      <c r="D18" s="31"/>
      <c r="E18" s="7"/>
      <c r="F18" s="4" t="s">
        <v>96</v>
      </c>
      <c r="G18" s="1" t="s">
        <v>64</v>
      </c>
      <c r="H18" s="4" t="s">
        <v>62</v>
      </c>
      <c r="I18" s="31">
        <v>9</v>
      </c>
    </row>
    <row r="19" spans="1:9" x14ac:dyDescent="0.25">
      <c r="A19" s="190" t="s">
        <v>97</v>
      </c>
      <c r="B19" s="189" t="s">
        <v>66</v>
      </c>
      <c r="C19" s="190" t="s">
        <v>62</v>
      </c>
      <c r="D19" s="31"/>
      <c r="E19" s="7"/>
      <c r="F19" s="4" t="s">
        <v>97</v>
      </c>
      <c r="G19" s="1" t="s">
        <v>66</v>
      </c>
      <c r="H19" s="4" t="s">
        <v>62</v>
      </c>
      <c r="I19" s="31">
        <v>9</v>
      </c>
    </row>
    <row r="20" spans="1:9" x14ac:dyDescent="0.25">
      <c r="A20" s="190" t="s">
        <v>98</v>
      </c>
      <c r="B20" s="189" t="s">
        <v>68</v>
      </c>
      <c r="C20" s="190" t="s">
        <v>62</v>
      </c>
      <c r="D20" s="31"/>
      <c r="E20" s="7"/>
      <c r="F20" s="4" t="s">
        <v>98</v>
      </c>
      <c r="G20" s="1" t="s">
        <v>68</v>
      </c>
      <c r="H20" s="4" t="s">
        <v>62</v>
      </c>
      <c r="I20" s="31">
        <v>15</v>
      </c>
    </row>
    <row r="21" spans="1:9" x14ac:dyDescent="0.25">
      <c r="A21" s="190" t="s">
        <v>99</v>
      </c>
      <c r="B21" s="189" t="s">
        <v>87</v>
      </c>
      <c r="C21" s="190" t="s">
        <v>62</v>
      </c>
      <c r="D21" s="31"/>
      <c r="E21" s="7"/>
      <c r="F21" s="4" t="s">
        <v>99</v>
      </c>
      <c r="G21" s="1" t="s">
        <v>87</v>
      </c>
      <c r="H21" s="4" t="s">
        <v>62</v>
      </c>
      <c r="I21" s="31">
        <v>13</v>
      </c>
    </row>
    <row r="22" spans="1:9" x14ac:dyDescent="0.25">
      <c r="A22" s="190" t="s">
        <v>100</v>
      </c>
      <c r="B22" s="189" t="s">
        <v>89</v>
      </c>
      <c r="C22" s="190" t="s">
        <v>62</v>
      </c>
      <c r="D22" s="31"/>
      <c r="E22" s="7"/>
      <c r="F22" s="4" t="s">
        <v>100</v>
      </c>
      <c r="G22" s="1" t="s">
        <v>89</v>
      </c>
      <c r="H22" s="4" t="s">
        <v>62</v>
      </c>
      <c r="I22" s="31">
        <v>20</v>
      </c>
    </row>
    <row r="23" spans="1:9" x14ac:dyDescent="0.25">
      <c r="A23" s="190" t="s">
        <v>101</v>
      </c>
      <c r="B23" s="189" t="s">
        <v>91</v>
      </c>
      <c r="C23" s="190" t="s">
        <v>62</v>
      </c>
      <c r="D23" s="31"/>
      <c r="E23" s="7"/>
      <c r="F23" s="4" t="s">
        <v>101</v>
      </c>
      <c r="G23" s="1" t="s">
        <v>91</v>
      </c>
      <c r="H23" s="4" t="s">
        <v>62</v>
      </c>
      <c r="I23" s="31">
        <v>18</v>
      </c>
    </row>
    <row r="24" spans="1:9" x14ac:dyDescent="0.25">
      <c r="A24" s="190"/>
      <c r="B24" s="188" t="s">
        <v>258</v>
      </c>
      <c r="C24" s="189"/>
      <c r="D24" s="6"/>
      <c r="E24" s="7"/>
      <c r="F24" s="4"/>
      <c r="G24" s="2" t="s">
        <v>258</v>
      </c>
      <c r="H24" s="1"/>
      <c r="I24" s="6"/>
    </row>
    <row r="25" spans="1:9" x14ac:dyDescent="0.25">
      <c r="A25" s="190" t="s">
        <v>102</v>
      </c>
      <c r="B25" s="189" t="s">
        <v>205</v>
      </c>
      <c r="C25" s="190" t="s">
        <v>206</v>
      </c>
      <c r="D25" s="30"/>
      <c r="E25" s="7"/>
      <c r="F25" s="4" t="s">
        <v>102</v>
      </c>
      <c r="G25" s="1" t="s">
        <v>205</v>
      </c>
      <c r="H25" s="4" t="s">
        <v>206</v>
      </c>
      <c r="I25" s="30">
        <v>440</v>
      </c>
    </row>
    <row r="26" spans="1:9" x14ac:dyDescent="0.25">
      <c r="A26" s="190" t="s">
        <v>103</v>
      </c>
      <c r="B26" s="189" t="s">
        <v>208</v>
      </c>
      <c r="C26" s="190" t="s">
        <v>206</v>
      </c>
      <c r="D26" s="30"/>
      <c r="E26" s="7"/>
      <c r="F26" s="4" t="s">
        <v>103</v>
      </c>
      <c r="G26" s="1" t="s">
        <v>208</v>
      </c>
      <c r="H26" s="4" t="s">
        <v>206</v>
      </c>
      <c r="I26" s="30">
        <v>70</v>
      </c>
    </row>
    <row r="27" spans="1:9" x14ac:dyDescent="0.25">
      <c r="A27" s="190" t="s">
        <v>104</v>
      </c>
      <c r="B27" s="189" t="s">
        <v>61</v>
      </c>
      <c r="C27" s="190" t="s">
        <v>62</v>
      </c>
      <c r="D27" s="30"/>
      <c r="E27" s="7"/>
      <c r="F27" s="4" t="s">
        <v>104</v>
      </c>
      <c r="G27" s="1" t="s">
        <v>61</v>
      </c>
      <c r="H27" s="4" t="s">
        <v>62</v>
      </c>
      <c r="I27" s="30">
        <v>15</v>
      </c>
    </row>
    <row r="28" spans="1:9" x14ac:dyDescent="0.25">
      <c r="A28" s="190" t="s">
        <v>105</v>
      </c>
      <c r="B28" s="189" t="s">
        <v>106</v>
      </c>
      <c r="C28" s="190" t="s">
        <v>62</v>
      </c>
      <c r="D28" s="30"/>
      <c r="E28" s="7"/>
      <c r="F28" s="4" t="s">
        <v>105</v>
      </c>
      <c r="G28" s="1" t="s">
        <v>106</v>
      </c>
      <c r="H28" s="4" t="s">
        <v>62</v>
      </c>
      <c r="I28" s="30">
        <v>25</v>
      </c>
    </row>
    <row r="29" spans="1:9" x14ac:dyDescent="0.25">
      <c r="A29" s="190" t="s">
        <v>124</v>
      </c>
      <c r="B29" s="189" t="s">
        <v>125</v>
      </c>
      <c r="C29" s="190" t="s">
        <v>62</v>
      </c>
      <c r="D29" s="30"/>
      <c r="E29" s="7"/>
      <c r="F29" s="4" t="s">
        <v>124</v>
      </c>
      <c r="G29" s="1" t="s">
        <v>125</v>
      </c>
      <c r="H29" s="4" t="s">
        <v>62</v>
      </c>
      <c r="I29" s="30">
        <v>20</v>
      </c>
    </row>
    <row r="30" spans="1:9" x14ac:dyDescent="0.25">
      <c r="A30" s="188"/>
      <c r="B30" s="188" t="s">
        <v>126</v>
      </c>
      <c r="C30" s="189"/>
      <c r="D30" s="6"/>
      <c r="E30" s="7"/>
      <c r="F30" s="2"/>
      <c r="G30" s="2" t="s">
        <v>126</v>
      </c>
      <c r="H30" s="1"/>
      <c r="I30" s="6"/>
    </row>
    <row r="31" spans="1:9" x14ac:dyDescent="0.25">
      <c r="A31" s="190" t="s">
        <v>127</v>
      </c>
      <c r="B31" s="189" t="s">
        <v>128</v>
      </c>
      <c r="C31" s="190" t="s">
        <v>206</v>
      </c>
      <c r="D31" s="30"/>
      <c r="E31" s="7"/>
      <c r="F31" s="4" t="s">
        <v>127</v>
      </c>
      <c r="G31" s="1" t="s">
        <v>128</v>
      </c>
      <c r="H31" s="4" t="s">
        <v>206</v>
      </c>
      <c r="I31" s="30">
        <v>1600</v>
      </c>
    </row>
    <row r="32" spans="1:9" x14ac:dyDescent="0.25">
      <c r="A32" s="190" t="s">
        <v>129</v>
      </c>
      <c r="B32" s="189" t="s">
        <v>205</v>
      </c>
      <c r="C32" s="190" t="s">
        <v>206</v>
      </c>
      <c r="D32" s="30"/>
      <c r="E32" s="7"/>
      <c r="F32" s="4" t="s">
        <v>129</v>
      </c>
      <c r="G32" s="1" t="s">
        <v>205</v>
      </c>
      <c r="H32" s="4" t="s">
        <v>206</v>
      </c>
      <c r="I32" s="30">
        <v>600</v>
      </c>
    </row>
    <row r="33" spans="1:9" x14ac:dyDescent="0.25">
      <c r="A33" s="190" t="s">
        <v>130</v>
      </c>
      <c r="B33" s="189" t="s">
        <v>208</v>
      </c>
      <c r="C33" s="190" t="s">
        <v>206</v>
      </c>
      <c r="D33" s="30"/>
      <c r="E33" s="7"/>
      <c r="F33" s="4" t="s">
        <v>130</v>
      </c>
      <c r="G33" s="1" t="s">
        <v>208</v>
      </c>
      <c r="H33" s="4" t="s">
        <v>206</v>
      </c>
      <c r="I33" s="30">
        <v>150</v>
      </c>
    </row>
    <row r="34" spans="1:9" x14ac:dyDescent="0.25">
      <c r="A34" s="190" t="s">
        <v>131</v>
      </c>
      <c r="B34" s="189" t="s">
        <v>61</v>
      </c>
      <c r="C34" s="190" t="s">
        <v>62</v>
      </c>
      <c r="D34" s="30"/>
      <c r="E34" s="7"/>
      <c r="F34" s="4" t="s">
        <v>131</v>
      </c>
      <c r="G34" s="1" t="s">
        <v>61</v>
      </c>
      <c r="H34" s="4" t="s">
        <v>62</v>
      </c>
      <c r="I34" s="30">
        <v>20</v>
      </c>
    </row>
    <row r="35" spans="1:9" x14ac:dyDescent="0.25">
      <c r="A35" s="190" t="s">
        <v>132</v>
      </c>
      <c r="B35" s="189" t="s">
        <v>106</v>
      </c>
      <c r="C35" s="190" t="s">
        <v>62</v>
      </c>
      <c r="D35" s="30"/>
      <c r="E35" s="7"/>
      <c r="F35" s="4" t="s">
        <v>132</v>
      </c>
      <c r="G35" s="1" t="s">
        <v>106</v>
      </c>
      <c r="H35" s="4" t="s">
        <v>62</v>
      </c>
      <c r="I35" s="30">
        <v>65</v>
      </c>
    </row>
    <row r="36" spans="1:9" x14ac:dyDescent="0.25">
      <c r="A36" s="190" t="s">
        <v>133</v>
      </c>
      <c r="B36" s="189" t="s">
        <v>134</v>
      </c>
      <c r="C36" s="190" t="s">
        <v>62</v>
      </c>
      <c r="D36" s="30"/>
      <c r="E36" s="7"/>
      <c r="F36" s="4" t="s">
        <v>133</v>
      </c>
      <c r="G36" s="1" t="s">
        <v>134</v>
      </c>
      <c r="H36" s="4" t="s">
        <v>62</v>
      </c>
      <c r="I36" s="30">
        <v>25</v>
      </c>
    </row>
    <row r="37" spans="1:9" x14ac:dyDescent="0.25">
      <c r="A37" s="188"/>
      <c r="B37" s="188" t="s">
        <v>425</v>
      </c>
      <c r="C37" s="189"/>
      <c r="D37" s="6"/>
      <c r="E37" s="7"/>
      <c r="F37" s="4"/>
      <c r="G37" s="1"/>
      <c r="H37" s="4"/>
      <c r="I37" s="30"/>
    </row>
    <row r="38" spans="1:9" x14ac:dyDescent="0.25">
      <c r="A38" s="190" t="s">
        <v>426</v>
      </c>
      <c r="B38" s="189" t="s">
        <v>205</v>
      </c>
      <c r="C38" s="190" t="s">
        <v>206</v>
      </c>
      <c r="D38" s="178"/>
      <c r="E38" s="7"/>
      <c r="F38" s="4"/>
      <c r="G38" s="1"/>
      <c r="H38" s="4"/>
      <c r="I38" s="30"/>
    </row>
    <row r="39" spans="1:9" x14ac:dyDescent="0.25">
      <c r="A39" s="190" t="s">
        <v>427</v>
      </c>
      <c r="B39" s="189" t="s">
        <v>106</v>
      </c>
      <c r="C39" s="190" t="s">
        <v>62</v>
      </c>
      <c r="D39" s="178"/>
      <c r="E39" s="7"/>
      <c r="F39" s="4"/>
      <c r="G39" s="1"/>
      <c r="H39" s="4"/>
      <c r="I39" s="30"/>
    </row>
    <row r="40" spans="1:9" x14ac:dyDescent="0.25">
      <c r="A40" s="190"/>
      <c r="B40" s="188" t="s">
        <v>445</v>
      </c>
      <c r="C40" s="190"/>
      <c r="D40" s="30"/>
      <c r="E40" s="7"/>
      <c r="F40" s="4"/>
      <c r="G40" s="1"/>
      <c r="H40" s="4"/>
      <c r="I40" s="30"/>
    </row>
    <row r="41" spans="1:9" x14ac:dyDescent="0.25">
      <c r="A41" s="190" t="s">
        <v>447</v>
      </c>
      <c r="B41" s="189" t="s">
        <v>446</v>
      </c>
      <c r="C41" s="190" t="s">
        <v>206</v>
      </c>
      <c r="D41" s="178"/>
      <c r="E41" s="7"/>
      <c r="F41" s="4"/>
      <c r="G41" s="1"/>
      <c r="H41" s="4"/>
      <c r="I41" s="30"/>
    </row>
    <row r="42" spans="1:9" x14ac:dyDescent="0.25">
      <c r="A42" s="39">
        <v>2</v>
      </c>
      <c r="B42" s="39" t="s">
        <v>0</v>
      </c>
      <c r="C42" s="40"/>
      <c r="D42" s="40"/>
      <c r="E42" s="7"/>
      <c r="F42" s="39">
        <v>2</v>
      </c>
      <c r="G42" s="39" t="s">
        <v>0</v>
      </c>
      <c r="H42" s="40"/>
      <c r="I42" s="96"/>
    </row>
    <row r="43" spans="1:9" x14ac:dyDescent="0.25">
      <c r="A43" s="190"/>
      <c r="B43" s="188" t="s">
        <v>441</v>
      </c>
      <c r="C43" s="189"/>
      <c r="D43" s="6"/>
      <c r="E43" s="7"/>
      <c r="F43" s="4"/>
      <c r="G43" s="1"/>
      <c r="H43" s="4"/>
      <c r="I43" s="30"/>
    </row>
    <row r="44" spans="1:9" x14ac:dyDescent="0.25">
      <c r="A44" s="190" t="s">
        <v>442</v>
      </c>
      <c r="B44" s="189" t="s">
        <v>443</v>
      </c>
      <c r="C44" s="190" t="s">
        <v>206</v>
      </c>
      <c r="D44" s="30"/>
      <c r="E44" s="7"/>
      <c r="F44" s="4"/>
      <c r="G44" s="1"/>
      <c r="H44" s="4"/>
      <c r="I44" s="30"/>
    </row>
    <row r="45" spans="1:9" x14ac:dyDescent="0.25">
      <c r="A45" s="190"/>
      <c r="B45" s="188" t="s">
        <v>460</v>
      </c>
      <c r="C45" s="189"/>
      <c r="D45" s="6"/>
      <c r="E45" s="7"/>
      <c r="F45" s="4"/>
      <c r="G45" s="1"/>
      <c r="H45" s="4"/>
      <c r="I45" s="30"/>
    </row>
    <row r="46" spans="1:9" x14ac:dyDescent="0.25">
      <c r="A46" s="189" t="s">
        <v>1</v>
      </c>
      <c r="B46" s="189" t="s">
        <v>2</v>
      </c>
      <c r="C46" s="190" t="s">
        <v>206</v>
      </c>
      <c r="D46" s="30"/>
      <c r="E46" s="7"/>
      <c r="F46" s="1" t="s">
        <v>1</v>
      </c>
      <c r="G46" s="1" t="s">
        <v>2</v>
      </c>
      <c r="H46" s="4" t="s">
        <v>206</v>
      </c>
      <c r="I46" s="30">
        <v>1200</v>
      </c>
    </row>
    <row r="47" spans="1:9" x14ac:dyDescent="0.25">
      <c r="A47" s="189" t="s">
        <v>3</v>
      </c>
      <c r="B47" s="189" t="s">
        <v>2</v>
      </c>
      <c r="C47" s="190" t="s">
        <v>206</v>
      </c>
      <c r="D47" s="30"/>
      <c r="E47" s="7"/>
      <c r="F47" s="1" t="s">
        <v>3</v>
      </c>
      <c r="G47" s="1" t="s">
        <v>4</v>
      </c>
      <c r="H47" s="4" t="s">
        <v>206</v>
      </c>
      <c r="I47" s="30">
        <v>1000</v>
      </c>
    </row>
    <row r="48" spans="1:9" x14ac:dyDescent="0.25">
      <c r="A48" s="189"/>
      <c r="B48" s="188" t="s">
        <v>459</v>
      </c>
      <c r="C48" s="190"/>
      <c r="D48" s="190"/>
      <c r="E48" s="7"/>
      <c r="F48" s="1"/>
      <c r="G48" s="1"/>
      <c r="H48" s="4"/>
      <c r="I48" s="30"/>
    </row>
    <row r="49" spans="1:9" x14ac:dyDescent="0.25">
      <c r="A49" s="189" t="s">
        <v>5</v>
      </c>
      <c r="B49" s="189" t="s">
        <v>6</v>
      </c>
      <c r="C49" s="190" t="s">
        <v>206</v>
      </c>
      <c r="D49" s="30"/>
      <c r="E49" s="7"/>
      <c r="F49" s="1" t="s">
        <v>5</v>
      </c>
      <c r="G49" s="1" t="s">
        <v>6</v>
      </c>
      <c r="H49" s="4" t="s">
        <v>206</v>
      </c>
      <c r="I49" s="30">
        <v>20</v>
      </c>
    </row>
    <row r="50" spans="1:9" x14ac:dyDescent="0.25">
      <c r="A50" s="189" t="s">
        <v>7</v>
      </c>
      <c r="B50" s="189" t="s">
        <v>8</v>
      </c>
      <c r="C50" s="190" t="s">
        <v>206</v>
      </c>
      <c r="D50" s="30"/>
      <c r="E50" s="7"/>
      <c r="F50" s="1" t="s">
        <v>7</v>
      </c>
      <c r="G50" s="1" t="s">
        <v>8</v>
      </c>
      <c r="H50" s="4" t="s">
        <v>206</v>
      </c>
      <c r="I50" s="30">
        <v>20</v>
      </c>
    </row>
    <row r="51" spans="1:9" x14ac:dyDescent="0.25">
      <c r="A51" s="189" t="s">
        <v>313</v>
      </c>
      <c r="B51" s="189" t="s">
        <v>315</v>
      </c>
      <c r="C51" s="190" t="s">
        <v>206</v>
      </c>
      <c r="D51" s="30"/>
      <c r="E51" s="7"/>
      <c r="F51" s="1" t="s">
        <v>313</v>
      </c>
      <c r="G51" s="1" t="s">
        <v>315</v>
      </c>
      <c r="H51" s="4" t="s">
        <v>206</v>
      </c>
      <c r="I51" s="30">
        <v>50</v>
      </c>
    </row>
    <row r="52" spans="1:9" x14ac:dyDescent="0.25">
      <c r="A52" s="189" t="s">
        <v>314</v>
      </c>
      <c r="B52" s="189" t="s">
        <v>316</v>
      </c>
      <c r="C52" s="190" t="s">
        <v>206</v>
      </c>
      <c r="D52" s="30"/>
      <c r="E52" s="7"/>
      <c r="F52" s="1" t="s">
        <v>314</v>
      </c>
      <c r="G52" s="1" t="s">
        <v>316</v>
      </c>
      <c r="H52" s="4" t="s">
        <v>206</v>
      </c>
      <c r="I52" s="30">
        <v>50</v>
      </c>
    </row>
    <row r="53" spans="1:9" x14ac:dyDescent="0.25">
      <c r="A53" s="189"/>
      <c r="B53" s="188" t="s">
        <v>461</v>
      </c>
      <c r="C53" s="190"/>
      <c r="D53" s="190"/>
      <c r="E53" s="7"/>
      <c r="F53" s="1"/>
      <c r="G53" s="1"/>
      <c r="H53" s="4"/>
      <c r="I53" s="30"/>
    </row>
    <row r="54" spans="1:9" x14ac:dyDescent="0.25">
      <c r="A54" s="189" t="s">
        <v>9</v>
      </c>
      <c r="B54" s="189" t="s">
        <v>10</v>
      </c>
      <c r="C54" s="190" t="s">
        <v>206</v>
      </c>
      <c r="D54" s="30"/>
      <c r="E54" s="7"/>
      <c r="F54" s="1" t="s">
        <v>9</v>
      </c>
      <c r="G54" s="1" t="s">
        <v>10</v>
      </c>
      <c r="H54" s="4" t="s">
        <v>206</v>
      </c>
      <c r="I54" s="30">
        <v>25</v>
      </c>
    </row>
    <row r="55" spans="1:9" x14ac:dyDescent="0.25">
      <c r="A55" s="189" t="s">
        <v>11</v>
      </c>
      <c r="B55" s="189" t="s">
        <v>12</v>
      </c>
      <c r="C55" s="190" t="s">
        <v>206</v>
      </c>
      <c r="D55" s="30"/>
      <c r="E55" s="7"/>
      <c r="F55" s="1" t="s">
        <v>11</v>
      </c>
      <c r="G55" s="1" t="s">
        <v>12</v>
      </c>
      <c r="H55" s="4" t="s">
        <v>206</v>
      </c>
      <c r="I55" s="30">
        <v>20</v>
      </c>
    </row>
    <row r="56" spans="1:9" x14ac:dyDescent="0.25">
      <c r="A56" s="189" t="s">
        <v>319</v>
      </c>
      <c r="B56" s="189" t="s">
        <v>317</v>
      </c>
      <c r="C56" s="190" t="s">
        <v>206</v>
      </c>
      <c r="D56" s="30"/>
      <c r="E56" s="7"/>
      <c r="F56" s="1" t="s">
        <v>319</v>
      </c>
      <c r="G56" s="1" t="s">
        <v>317</v>
      </c>
      <c r="H56" s="4" t="s">
        <v>206</v>
      </c>
      <c r="I56" s="30">
        <v>150</v>
      </c>
    </row>
    <row r="57" spans="1:9" x14ac:dyDescent="0.25">
      <c r="A57" s="189" t="s">
        <v>320</v>
      </c>
      <c r="B57" s="189" t="s">
        <v>318</v>
      </c>
      <c r="C57" s="190" t="s">
        <v>206</v>
      </c>
      <c r="D57" s="30"/>
      <c r="E57" s="7"/>
      <c r="F57" s="1" t="s">
        <v>320</v>
      </c>
      <c r="G57" s="1" t="s">
        <v>318</v>
      </c>
      <c r="H57" s="4" t="s">
        <v>206</v>
      </c>
      <c r="I57" s="30">
        <v>100</v>
      </c>
    </row>
    <row r="58" spans="1:9" x14ac:dyDescent="0.25">
      <c r="A58" s="189"/>
      <c r="B58" s="188" t="s">
        <v>463</v>
      </c>
      <c r="C58" s="190"/>
      <c r="D58" s="190"/>
      <c r="E58" s="7"/>
      <c r="F58" s="1"/>
      <c r="G58" s="1"/>
      <c r="H58" s="4"/>
      <c r="I58" s="30"/>
    </row>
    <row r="59" spans="1:9" x14ac:dyDescent="0.25">
      <c r="A59" s="189" t="s">
        <v>467</v>
      </c>
      <c r="B59" s="189" t="s">
        <v>464</v>
      </c>
      <c r="C59" s="190" t="s">
        <v>206</v>
      </c>
      <c r="D59" s="178"/>
      <c r="E59" s="7"/>
      <c r="F59" s="1"/>
      <c r="G59" s="1"/>
      <c r="H59" s="4"/>
      <c r="I59" s="30"/>
    </row>
    <row r="60" spans="1:9" x14ac:dyDescent="0.25">
      <c r="A60" s="189" t="s">
        <v>468</v>
      </c>
      <c r="B60" s="189" t="s">
        <v>465</v>
      </c>
      <c r="C60" s="190" t="s">
        <v>206</v>
      </c>
      <c r="D60" s="178"/>
      <c r="E60" s="7"/>
      <c r="F60" s="1"/>
      <c r="G60" s="1"/>
      <c r="H60" s="4"/>
      <c r="I60" s="30"/>
    </row>
    <row r="61" spans="1:9" x14ac:dyDescent="0.25">
      <c r="A61" s="189"/>
      <c r="B61" s="188" t="s">
        <v>462</v>
      </c>
      <c r="C61" s="190"/>
      <c r="D61" s="190"/>
      <c r="E61" s="7"/>
      <c r="F61" s="1"/>
      <c r="G61" s="1"/>
      <c r="H61" s="4"/>
      <c r="I61" s="30"/>
    </row>
    <row r="62" spans="1:9" x14ac:dyDescent="0.25">
      <c r="A62" s="189" t="s">
        <v>13</v>
      </c>
      <c r="B62" s="189" t="s">
        <v>14</v>
      </c>
      <c r="C62" s="190" t="s">
        <v>206</v>
      </c>
      <c r="D62" s="30"/>
      <c r="E62" s="7"/>
      <c r="F62" s="1" t="s">
        <v>13</v>
      </c>
      <c r="G62" s="1" t="s">
        <v>14</v>
      </c>
      <c r="H62" s="4" t="s">
        <v>206</v>
      </c>
      <c r="I62" s="30">
        <v>20</v>
      </c>
    </row>
    <row r="63" spans="1:9" x14ac:dyDescent="0.25">
      <c r="A63" s="189" t="s">
        <v>15</v>
      </c>
      <c r="B63" s="189" t="s">
        <v>16</v>
      </c>
      <c r="C63" s="190" t="s">
        <v>206</v>
      </c>
      <c r="D63" s="30"/>
      <c r="E63" s="7"/>
      <c r="F63" s="1" t="s">
        <v>15</v>
      </c>
      <c r="G63" s="1" t="s">
        <v>16</v>
      </c>
      <c r="H63" s="4" t="s">
        <v>206</v>
      </c>
      <c r="I63" s="30">
        <v>15</v>
      </c>
    </row>
    <row r="64" spans="1:9" x14ac:dyDescent="0.25">
      <c r="A64" s="189" t="s">
        <v>321</v>
      </c>
      <c r="B64" s="189" t="s">
        <v>323</v>
      </c>
      <c r="C64" s="190" t="s">
        <v>206</v>
      </c>
      <c r="D64" s="30"/>
      <c r="E64" s="7"/>
      <c r="F64" s="1" t="s">
        <v>321</v>
      </c>
      <c r="G64" s="1" t="s">
        <v>323</v>
      </c>
      <c r="H64" s="4" t="s">
        <v>206</v>
      </c>
      <c r="I64" s="30">
        <v>50</v>
      </c>
    </row>
    <row r="65" spans="1:9" x14ac:dyDescent="0.25">
      <c r="A65" s="189" t="s">
        <v>322</v>
      </c>
      <c r="B65" s="189" t="s">
        <v>324</v>
      </c>
      <c r="C65" s="190" t="s">
        <v>206</v>
      </c>
      <c r="D65" s="30"/>
      <c r="E65" s="7"/>
      <c r="F65" s="1" t="s">
        <v>322</v>
      </c>
      <c r="G65" s="1" t="s">
        <v>324</v>
      </c>
      <c r="H65" s="4" t="s">
        <v>206</v>
      </c>
      <c r="I65" s="30">
        <v>35</v>
      </c>
    </row>
    <row r="66" spans="1:9" x14ac:dyDescent="0.25">
      <c r="A66" s="189"/>
      <c r="B66" s="188" t="s">
        <v>417</v>
      </c>
      <c r="C66" s="190"/>
      <c r="D66" s="190"/>
      <c r="E66" s="7"/>
      <c r="F66" s="1"/>
      <c r="G66" s="1"/>
      <c r="H66" s="4"/>
      <c r="I66" s="30"/>
    </row>
    <row r="67" spans="1:9" x14ac:dyDescent="0.25">
      <c r="A67" s="189" t="s">
        <v>306</v>
      </c>
      <c r="B67" s="189" t="s">
        <v>307</v>
      </c>
      <c r="C67" s="190" t="s">
        <v>82</v>
      </c>
      <c r="D67" s="30"/>
      <c r="E67" s="7"/>
      <c r="F67" s="1" t="s">
        <v>306</v>
      </c>
      <c r="G67" s="1" t="s">
        <v>307</v>
      </c>
      <c r="H67" s="4" t="s">
        <v>82</v>
      </c>
      <c r="I67" s="30">
        <v>180</v>
      </c>
    </row>
    <row r="68" spans="1:9" x14ac:dyDescent="0.25">
      <c r="A68" s="190"/>
      <c r="B68" s="188" t="s">
        <v>450</v>
      </c>
      <c r="C68" s="189"/>
      <c r="D68" s="6"/>
      <c r="F68" s="4"/>
      <c r="G68" s="2" t="s">
        <v>473</v>
      </c>
      <c r="H68" s="1"/>
      <c r="I68" s="6"/>
    </row>
    <row r="69" spans="1:9" x14ac:dyDescent="0.25">
      <c r="A69" s="190" t="s">
        <v>251</v>
      </c>
      <c r="B69" s="189" t="s">
        <v>449</v>
      </c>
      <c r="C69" s="189" t="s">
        <v>206</v>
      </c>
      <c r="D69" s="30"/>
      <c r="E69" s="7"/>
      <c r="F69" s="4" t="s">
        <v>251</v>
      </c>
      <c r="G69" s="1" t="s">
        <v>252</v>
      </c>
      <c r="H69" s="1" t="s">
        <v>62</v>
      </c>
      <c r="I69" s="30">
        <v>950</v>
      </c>
    </row>
    <row r="70" spans="1:9" x14ac:dyDescent="0.25">
      <c r="A70" s="190" t="s">
        <v>253</v>
      </c>
      <c r="B70" s="189" t="s">
        <v>33</v>
      </c>
      <c r="C70" s="189" t="s">
        <v>62</v>
      </c>
      <c r="D70" s="30"/>
      <c r="E70" s="7"/>
      <c r="F70" s="4" t="s">
        <v>253</v>
      </c>
      <c r="G70" s="1" t="s">
        <v>254</v>
      </c>
      <c r="H70" s="1" t="s">
        <v>62</v>
      </c>
      <c r="I70" s="30">
        <v>200</v>
      </c>
    </row>
    <row r="71" spans="1:9" x14ac:dyDescent="0.25">
      <c r="A71" s="190" t="s">
        <v>255</v>
      </c>
      <c r="B71" s="189" t="s">
        <v>35</v>
      </c>
      <c r="C71" s="189" t="s">
        <v>62</v>
      </c>
      <c r="D71" s="30"/>
      <c r="E71" s="7"/>
      <c r="F71" s="4" t="s">
        <v>255</v>
      </c>
      <c r="G71" s="1" t="s">
        <v>256</v>
      </c>
      <c r="H71" s="1" t="s">
        <v>62</v>
      </c>
      <c r="I71" s="30">
        <v>150</v>
      </c>
    </row>
    <row r="72" spans="1:9" x14ac:dyDescent="0.25">
      <c r="A72" s="190"/>
      <c r="B72" s="188" t="s">
        <v>135</v>
      </c>
      <c r="C72" s="189"/>
      <c r="D72" s="6"/>
      <c r="E72" s="7"/>
      <c r="F72" s="4"/>
      <c r="G72" s="2" t="s">
        <v>135</v>
      </c>
      <c r="H72" s="1"/>
      <c r="I72" s="6"/>
    </row>
    <row r="73" spans="1:9" x14ac:dyDescent="0.25">
      <c r="A73" s="190" t="s">
        <v>136</v>
      </c>
      <c r="B73" s="189" t="s">
        <v>252</v>
      </c>
      <c r="C73" s="190" t="s">
        <v>206</v>
      </c>
      <c r="D73" s="30"/>
      <c r="E73" s="7"/>
      <c r="F73" s="4" t="s">
        <v>136</v>
      </c>
      <c r="G73" s="1" t="s">
        <v>252</v>
      </c>
      <c r="H73" s="4" t="s">
        <v>206</v>
      </c>
      <c r="I73" s="30">
        <v>500</v>
      </c>
    </row>
    <row r="74" spans="1:9" x14ac:dyDescent="0.25">
      <c r="A74" s="190" t="s">
        <v>137</v>
      </c>
      <c r="B74" s="189" t="s">
        <v>256</v>
      </c>
      <c r="C74" s="190" t="s">
        <v>206</v>
      </c>
      <c r="D74" s="30"/>
      <c r="E74" s="7"/>
      <c r="F74" s="4" t="s">
        <v>137</v>
      </c>
      <c r="G74" s="1" t="s">
        <v>256</v>
      </c>
      <c r="H74" s="4" t="s">
        <v>206</v>
      </c>
      <c r="I74" s="30">
        <v>30</v>
      </c>
    </row>
    <row r="75" spans="1:9" x14ac:dyDescent="0.25">
      <c r="A75" s="190"/>
      <c r="B75" s="188" t="s">
        <v>138</v>
      </c>
      <c r="C75" s="189"/>
      <c r="D75" s="6"/>
      <c r="E75" s="7"/>
      <c r="F75" s="4"/>
      <c r="G75" s="2" t="s">
        <v>138</v>
      </c>
      <c r="H75" s="1"/>
      <c r="I75" s="6"/>
    </row>
    <row r="76" spans="1:9" x14ac:dyDescent="0.25">
      <c r="A76" s="190" t="s">
        <v>139</v>
      </c>
      <c r="B76" s="189" t="s">
        <v>252</v>
      </c>
      <c r="C76" s="190" t="s">
        <v>206</v>
      </c>
      <c r="D76" s="30"/>
      <c r="E76" s="7"/>
      <c r="F76" s="4" t="s">
        <v>139</v>
      </c>
      <c r="G76" s="1" t="s">
        <v>252</v>
      </c>
      <c r="H76" s="4" t="s">
        <v>206</v>
      </c>
      <c r="I76" s="30">
        <v>500</v>
      </c>
    </row>
    <row r="77" spans="1:9" x14ac:dyDescent="0.25">
      <c r="A77" s="190" t="s">
        <v>140</v>
      </c>
      <c r="B77" s="189" t="s">
        <v>256</v>
      </c>
      <c r="C77" s="190" t="s">
        <v>206</v>
      </c>
      <c r="D77" s="30"/>
      <c r="E77" s="7"/>
      <c r="F77" s="4" t="s">
        <v>140</v>
      </c>
      <c r="G77" s="1" t="s">
        <v>256</v>
      </c>
      <c r="H77" s="4" t="s">
        <v>206</v>
      </c>
      <c r="I77" s="30">
        <v>150</v>
      </c>
    </row>
    <row r="78" spans="1:9" x14ac:dyDescent="0.25">
      <c r="A78" s="188"/>
      <c r="B78" s="188" t="s">
        <v>141</v>
      </c>
      <c r="C78" s="191"/>
      <c r="D78" s="97"/>
      <c r="E78" s="7"/>
      <c r="F78" s="2"/>
      <c r="G78" s="2" t="s">
        <v>141</v>
      </c>
      <c r="H78" s="3"/>
      <c r="I78" s="97"/>
    </row>
    <row r="79" spans="1:9" x14ac:dyDescent="0.25">
      <c r="A79" s="189" t="s">
        <v>142</v>
      </c>
      <c r="B79" s="189" t="s">
        <v>252</v>
      </c>
      <c r="C79" s="190" t="s">
        <v>206</v>
      </c>
      <c r="D79" s="30"/>
      <c r="E79" s="7"/>
      <c r="F79" s="1" t="s">
        <v>142</v>
      </c>
      <c r="G79" s="1" t="s">
        <v>252</v>
      </c>
      <c r="H79" s="4" t="s">
        <v>206</v>
      </c>
      <c r="I79" s="30">
        <v>900</v>
      </c>
    </row>
    <row r="80" spans="1:9" x14ac:dyDescent="0.25">
      <c r="A80" s="189" t="s">
        <v>17</v>
      </c>
      <c r="B80" s="189" t="s">
        <v>256</v>
      </c>
      <c r="C80" s="190" t="s">
        <v>206</v>
      </c>
      <c r="D80" s="30"/>
      <c r="E80" s="7"/>
      <c r="F80" s="1" t="s">
        <v>17</v>
      </c>
      <c r="G80" s="1" t="s">
        <v>256</v>
      </c>
      <c r="H80" s="4" t="s">
        <v>206</v>
      </c>
      <c r="I80" s="30">
        <v>150</v>
      </c>
    </row>
    <row r="81" spans="1:9" x14ac:dyDescent="0.25">
      <c r="A81" s="188"/>
      <c r="B81" s="188" t="s">
        <v>18</v>
      </c>
      <c r="C81" s="191"/>
      <c r="D81" s="97"/>
      <c r="E81" s="7"/>
      <c r="F81" s="2"/>
      <c r="G81" s="2" t="s">
        <v>18</v>
      </c>
      <c r="H81" s="3"/>
      <c r="I81" s="97"/>
    </row>
    <row r="82" spans="1:9" x14ac:dyDescent="0.25">
      <c r="A82" s="189" t="s">
        <v>19</v>
      </c>
      <c r="B82" s="189" t="s">
        <v>20</v>
      </c>
      <c r="C82" s="190" t="s">
        <v>206</v>
      </c>
      <c r="D82" s="30"/>
      <c r="E82" s="7"/>
      <c r="F82" s="1" t="s">
        <v>19</v>
      </c>
      <c r="G82" s="1" t="s">
        <v>20</v>
      </c>
      <c r="H82" s="4" t="s">
        <v>206</v>
      </c>
      <c r="I82" s="30">
        <v>350</v>
      </c>
    </row>
    <row r="83" spans="1:9" x14ac:dyDescent="0.25">
      <c r="A83" s="189" t="s">
        <v>21</v>
      </c>
      <c r="B83" s="189" t="s">
        <v>22</v>
      </c>
      <c r="C83" s="190" t="s">
        <v>206</v>
      </c>
      <c r="D83" s="30"/>
      <c r="E83" s="7"/>
      <c r="F83" s="1" t="s">
        <v>21</v>
      </c>
      <c r="G83" s="1" t="s">
        <v>22</v>
      </c>
      <c r="H83" s="4" t="s">
        <v>206</v>
      </c>
      <c r="I83" s="30">
        <v>20</v>
      </c>
    </row>
    <row r="84" spans="1:9" x14ac:dyDescent="0.25">
      <c r="A84" s="188"/>
      <c r="B84" s="188" t="s">
        <v>23</v>
      </c>
      <c r="C84" s="191"/>
      <c r="D84" s="97"/>
      <c r="E84" s="7"/>
      <c r="F84" s="2"/>
      <c r="G84" s="2" t="s">
        <v>23</v>
      </c>
      <c r="H84" s="3"/>
      <c r="I84" s="97"/>
    </row>
    <row r="85" spans="1:9" x14ac:dyDescent="0.25">
      <c r="A85" s="189" t="s">
        <v>24</v>
      </c>
      <c r="B85" s="189" t="s">
        <v>252</v>
      </c>
      <c r="C85" s="190" t="s">
        <v>206</v>
      </c>
      <c r="D85" s="30"/>
      <c r="E85" s="7"/>
      <c r="F85" s="1" t="s">
        <v>24</v>
      </c>
      <c r="G85" s="1" t="s">
        <v>252</v>
      </c>
      <c r="H85" s="4" t="s">
        <v>206</v>
      </c>
      <c r="I85" s="30">
        <v>550</v>
      </c>
    </row>
    <row r="86" spans="1:9" x14ac:dyDescent="0.25">
      <c r="A86" s="189" t="s">
        <v>25</v>
      </c>
      <c r="B86" s="189" t="s">
        <v>256</v>
      </c>
      <c r="C86" s="190" t="s">
        <v>206</v>
      </c>
      <c r="D86" s="30"/>
      <c r="E86" s="7"/>
      <c r="F86" s="1" t="s">
        <v>25</v>
      </c>
      <c r="G86" s="1" t="s">
        <v>256</v>
      </c>
      <c r="H86" s="4" t="s">
        <v>206</v>
      </c>
      <c r="I86" s="30">
        <v>200</v>
      </c>
    </row>
    <row r="87" spans="1:9" x14ac:dyDescent="0.25">
      <c r="A87" s="188"/>
      <c r="B87" s="188" t="s">
        <v>26</v>
      </c>
      <c r="C87" s="191"/>
      <c r="D87" s="97"/>
      <c r="E87" s="7"/>
      <c r="F87" s="2"/>
      <c r="G87" s="2" t="s">
        <v>26</v>
      </c>
      <c r="H87" s="3"/>
      <c r="I87" s="97"/>
    </row>
    <row r="88" spans="1:9" x14ac:dyDescent="0.25">
      <c r="A88" s="189" t="s">
        <v>27</v>
      </c>
      <c r="B88" s="189" t="s">
        <v>252</v>
      </c>
      <c r="C88" s="190" t="s">
        <v>206</v>
      </c>
      <c r="D88" s="30"/>
      <c r="E88" s="7"/>
      <c r="F88" s="1" t="s">
        <v>27</v>
      </c>
      <c r="G88" s="1" t="s">
        <v>252</v>
      </c>
      <c r="H88" s="4" t="s">
        <v>206</v>
      </c>
      <c r="I88" s="30">
        <v>550</v>
      </c>
    </row>
    <row r="89" spans="1:9" x14ac:dyDescent="0.25">
      <c r="A89" s="189" t="s">
        <v>28</v>
      </c>
      <c r="B89" s="189" t="s">
        <v>256</v>
      </c>
      <c r="C89" s="190" t="s">
        <v>206</v>
      </c>
      <c r="D89" s="30"/>
      <c r="E89" s="7"/>
      <c r="F89" s="1" t="s">
        <v>28</v>
      </c>
      <c r="G89" s="1" t="s">
        <v>256</v>
      </c>
      <c r="H89" s="4" t="s">
        <v>206</v>
      </c>
      <c r="I89" s="30">
        <v>200</v>
      </c>
    </row>
    <row r="90" spans="1:9" x14ac:dyDescent="0.25">
      <c r="A90" s="188"/>
      <c r="B90" s="188" t="s">
        <v>29</v>
      </c>
      <c r="C90" s="191"/>
      <c r="D90" s="6"/>
      <c r="E90" s="7"/>
      <c r="F90" s="2"/>
      <c r="G90" s="2" t="s">
        <v>29</v>
      </c>
      <c r="H90" s="3"/>
      <c r="I90" s="6"/>
    </row>
    <row r="91" spans="1:9" x14ac:dyDescent="0.25">
      <c r="A91" s="189" t="s">
        <v>30</v>
      </c>
      <c r="B91" s="189" t="s">
        <v>31</v>
      </c>
      <c r="C91" s="190" t="s">
        <v>206</v>
      </c>
      <c r="D91" s="30"/>
      <c r="E91" s="7"/>
      <c r="F91" s="1" t="s">
        <v>30</v>
      </c>
      <c r="G91" s="1" t="s">
        <v>31</v>
      </c>
      <c r="H91" s="4" t="s">
        <v>206</v>
      </c>
      <c r="I91" s="30">
        <v>900</v>
      </c>
    </row>
    <row r="92" spans="1:9" x14ac:dyDescent="0.25">
      <c r="A92" s="189" t="s">
        <v>32</v>
      </c>
      <c r="B92" s="189" t="s">
        <v>33</v>
      </c>
      <c r="C92" s="190" t="s">
        <v>62</v>
      </c>
      <c r="D92" s="30"/>
      <c r="E92" s="7"/>
      <c r="F92" s="1" t="s">
        <v>32</v>
      </c>
      <c r="G92" s="1" t="s">
        <v>33</v>
      </c>
      <c r="H92" s="4" t="s">
        <v>62</v>
      </c>
      <c r="I92" s="30">
        <v>100</v>
      </c>
    </row>
    <row r="93" spans="1:9" x14ac:dyDescent="0.25">
      <c r="A93" s="189" t="s">
        <v>34</v>
      </c>
      <c r="B93" s="189" t="s">
        <v>35</v>
      </c>
      <c r="C93" s="190" t="s">
        <v>62</v>
      </c>
      <c r="D93" s="30"/>
      <c r="E93" s="7"/>
      <c r="F93" s="1" t="s">
        <v>34</v>
      </c>
      <c r="G93" s="1" t="s">
        <v>35</v>
      </c>
      <c r="H93" s="4" t="s">
        <v>62</v>
      </c>
      <c r="I93" s="30">
        <v>70</v>
      </c>
    </row>
    <row r="94" spans="1:9" x14ac:dyDescent="0.25">
      <c r="A94" s="188"/>
      <c r="B94" s="188" t="s">
        <v>145</v>
      </c>
      <c r="C94" s="191"/>
      <c r="D94" s="6"/>
      <c r="E94" s="7"/>
      <c r="F94" s="2"/>
      <c r="G94" s="2" t="s">
        <v>145</v>
      </c>
      <c r="H94" s="3"/>
      <c r="I94" s="6"/>
    </row>
    <row r="95" spans="1:9" x14ac:dyDescent="0.25">
      <c r="A95" s="189" t="s">
        <v>146</v>
      </c>
      <c r="B95" s="189" t="s">
        <v>252</v>
      </c>
      <c r="C95" s="190" t="s">
        <v>206</v>
      </c>
      <c r="D95" s="30"/>
      <c r="E95" s="7"/>
      <c r="F95" s="1" t="s">
        <v>146</v>
      </c>
      <c r="G95" s="1" t="s">
        <v>252</v>
      </c>
      <c r="H95" s="4" t="s">
        <v>206</v>
      </c>
      <c r="I95" s="30">
        <v>750</v>
      </c>
    </row>
    <row r="96" spans="1:9" x14ac:dyDescent="0.25">
      <c r="A96" s="189" t="s">
        <v>147</v>
      </c>
      <c r="B96" s="189" t="s">
        <v>256</v>
      </c>
      <c r="C96" s="190" t="s">
        <v>206</v>
      </c>
      <c r="D96" s="30"/>
      <c r="E96" s="7"/>
      <c r="F96" s="1" t="s">
        <v>147</v>
      </c>
      <c r="G96" s="1" t="s">
        <v>256</v>
      </c>
      <c r="H96" s="4" t="s">
        <v>206</v>
      </c>
      <c r="I96" s="30">
        <v>350</v>
      </c>
    </row>
    <row r="97" spans="1:9" x14ac:dyDescent="0.25">
      <c r="A97" s="189" t="s">
        <v>148</v>
      </c>
      <c r="B97" s="189" t="s">
        <v>149</v>
      </c>
      <c r="C97" s="190" t="s">
        <v>206</v>
      </c>
      <c r="D97" s="30"/>
      <c r="E97" s="7"/>
      <c r="F97" s="1" t="s">
        <v>148</v>
      </c>
      <c r="G97" s="1" t="s">
        <v>149</v>
      </c>
      <c r="H97" s="4" t="s">
        <v>206</v>
      </c>
      <c r="I97" s="30">
        <v>400</v>
      </c>
    </row>
    <row r="98" spans="1:9" x14ac:dyDescent="0.25">
      <c r="A98" s="188"/>
      <c r="B98" s="188" t="s">
        <v>150</v>
      </c>
      <c r="C98" s="191"/>
      <c r="D98" s="6"/>
      <c r="E98" s="7"/>
      <c r="F98" s="2"/>
      <c r="G98" s="2" t="s">
        <v>150</v>
      </c>
      <c r="H98" s="3"/>
      <c r="I98" s="6"/>
    </row>
    <row r="99" spans="1:9" x14ac:dyDescent="0.25">
      <c r="A99" s="189" t="s">
        <v>151</v>
      </c>
      <c r="B99" s="189" t="s">
        <v>252</v>
      </c>
      <c r="C99" s="190" t="s">
        <v>206</v>
      </c>
      <c r="D99" s="31"/>
      <c r="E99" s="7"/>
      <c r="F99" s="1" t="s">
        <v>151</v>
      </c>
      <c r="G99" s="1" t="s">
        <v>252</v>
      </c>
      <c r="H99" s="4" t="s">
        <v>206</v>
      </c>
      <c r="I99" s="31">
        <v>750</v>
      </c>
    </row>
    <row r="100" spans="1:9" x14ac:dyDescent="0.25">
      <c r="A100" s="189" t="s">
        <v>152</v>
      </c>
      <c r="B100" s="189" t="s">
        <v>256</v>
      </c>
      <c r="C100" s="190" t="s">
        <v>206</v>
      </c>
      <c r="D100" s="31"/>
      <c r="E100" s="7"/>
      <c r="F100" s="1" t="s">
        <v>152</v>
      </c>
      <c r="G100" s="1" t="s">
        <v>256</v>
      </c>
      <c r="H100" s="4" t="s">
        <v>206</v>
      </c>
      <c r="I100" s="31">
        <v>350</v>
      </c>
    </row>
    <row r="101" spans="1:9" x14ac:dyDescent="0.25">
      <c r="A101" s="189" t="s">
        <v>153</v>
      </c>
      <c r="B101" s="189" t="s">
        <v>149</v>
      </c>
      <c r="C101" s="190" t="s">
        <v>206</v>
      </c>
      <c r="D101" s="31"/>
      <c r="E101" s="7"/>
      <c r="F101" s="1" t="s">
        <v>153</v>
      </c>
      <c r="G101" s="1" t="s">
        <v>149</v>
      </c>
      <c r="H101" s="4" t="s">
        <v>206</v>
      </c>
      <c r="I101" s="31">
        <v>400</v>
      </c>
    </row>
    <row r="102" spans="1:9" x14ac:dyDescent="0.25">
      <c r="A102" s="188"/>
      <c r="B102" s="188" t="s">
        <v>154</v>
      </c>
      <c r="C102" s="191"/>
      <c r="D102" s="6"/>
      <c r="E102" s="7"/>
      <c r="F102" s="2"/>
      <c r="G102" s="2" t="s">
        <v>154</v>
      </c>
      <c r="H102" s="3"/>
      <c r="I102" s="6"/>
    </row>
    <row r="103" spans="1:9" x14ac:dyDescent="0.25">
      <c r="A103" s="189" t="s">
        <v>155</v>
      </c>
      <c r="B103" s="189" t="s">
        <v>252</v>
      </c>
      <c r="C103" s="190" t="s">
        <v>206</v>
      </c>
      <c r="D103" s="31"/>
      <c r="E103" s="7"/>
      <c r="F103" s="1" t="s">
        <v>155</v>
      </c>
      <c r="G103" s="1" t="s">
        <v>252</v>
      </c>
      <c r="H103" s="4" t="s">
        <v>206</v>
      </c>
      <c r="I103" s="31">
        <v>750</v>
      </c>
    </row>
    <row r="104" spans="1:9" x14ac:dyDescent="0.25">
      <c r="A104" s="189" t="s">
        <v>156</v>
      </c>
      <c r="B104" s="189" t="s">
        <v>256</v>
      </c>
      <c r="C104" s="190" t="s">
        <v>206</v>
      </c>
      <c r="D104" s="30"/>
      <c r="E104" s="7"/>
      <c r="F104" s="1" t="s">
        <v>156</v>
      </c>
      <c r="G104" s="1" t="s">
        <v>256</v>
      </c>
      <c r="H104" s="4" t="s">
        <v>206</v>
      </c>
      <c r="I104" s="30">
        <v>350</v>
      </c>
    </row>
    <row r="105" spans="1:9" x14ac:dyDescent="0.25">
      <c r="A105" s="188"/>
      <c r="B105" s="188" t="s">
        <v>309</v>
      </c>
      <c r="C105" s="191"/>
      <c r="D105" s="6"/>
      <c r="E105" s="7"/>
      <c r="F105" s="2"/>
      <c r="G105" s="2" t="s">
        <v>309</v>
      </c>
      <c r="H105" s="3"/>
      <c r="I105" s="6"/>
    </row>
    <row r="106" spans="1:9" x14ac:dyDescent="0.25">
      <c r="A106" s="189" t="s">
        <v>157</v>
      </c>
      <c r="B106" s="189" t="s">
        <v>158</v>
      </c>
      <c r="C106" s="190" t="s">
        <v>206</v>
      </c>
      <c r="D106" s="30"/>
      <c r="E106" s="7"/>
      <c r="F106" s="1" t="s">
        <v>157</v>
      </c>
      <c r="G106" s="1" t="s">
        <v>158</v>
      </c>
      <c r="H106" s="4" t="s">
        <v>206</v>
      </c>
      <c r="I106" s="30">
        <v>850</v>
      </c>
    </row>
    <row r="107" spans="1:9" x14ac:dyDescent="0.25">
      <c r="A107" s="189" t="s">
        <v>159</v>
      </c>
      <c r="B107" s="189" t="s">
        <v>160</v>
      </c>
      <c r="C107" s="190" t="s">
        <v>206</v>
      </c>
      <c r="D107" s="30"/>
      <c r="E107" s="7"/>
      <c r="F107" s="1" t="s">
        <v>159</v>
      </c>
      <c r="G107" s="1" t="s">
        <v>160</v>
      </c>
      <c r="H107" s="4" t="s">
        <v>206</v>
      </c>
      <c r="I107" s="30">
        <v>5</v>
      </c>
    </row>
    <row r="108" spans="1:9" x14ac:dyDescent="0.25">
      <c r="A108" s="188"/>
      <c r="B108" s="188" t="s">
        <v>310</v>
      </c>
      <c r="C108" s="191"/>
      <c r="D108" s="6"/>
      <c r="F108" s="2"/>
      <c r="G108" s="2" t="s">
        <v>310</v>
      </c>
      <c r="H108" s="3"/>
      <c r="I108" s="6"/>
    </row>
    <row r="109" spans="1:9" x14ac:dyDescent="0.25">
      <c r="A109" s="189" t="s">
        <v>161</v>
      </c>
      <c r="B109" s="189" t="s">
        <v>36</v>
      </c>
      <c r="C109" s="190" t="s">
        <v>206</v>
      </c>
      <c r="D109" s="30"/>
      <c r="E109" s="7"/>
      <c r="F109" s="1" t="s">
        <v>161</v>
      </c>
      <c r="G109" s="1" t="s">
        <v>36</v>
      </c>
      <c r="H109" s="4" t="s">
        <v>206</v>
      </c>
      <c r="I109" s="30">
        <v>850</v>
      </c>
    </row>
    <row r="110" spans="1:9" x14ac:dyDescent="0.25">
      <c r="A110" s="188"/>
      <c r="B110" s="188" t="s">
        <v>37</v>
      </c>
      <c r="C110" s="191"/>
      <c r="D110" s="6"/>
      <c r="E110" s="7"/>
      <c r="F110" s="2"/>
      <c r="G110" s="2" t="s">
        <v>37</v>
      </c>
      <c r="H110" s="3"/>
      <c r="I110" s="6"/>
    </row>
    <row r="111" spans="1:9" x14ac:dyDescent="0.25">
      <c r="A111" s="189" t="s">
        <v>38</v>
      </c>
      <c r="B111" s="189" t="s">
        <v>39</v>
      </c>
      <c r="C111" s="190" t="s">
        <v>206</v>
      </c>
      <c r="D111" s="30"/>
      <c r="E111" s="7"/>
      <c r="F111" s="1" t="s">
        <v>38</v>
      </c>
      <c r="G111" s="1" t="s">
        <v>39</v>
      </c>
      <c r="H111" s="4" t="s">
        <v>206</v>
      </c>
      <c r="I111" s="30">
        <v>350</v>
      </c>
    </row>
    <row r="112" spans="1:9" x14ac:dyDescent="0.25">
      <c r="A112" s="189" t="s">
        <v>40</v>
      </c>
      <c r="B112" s="189" t="s">
        <v>41</v>
      </c>
      <c r="C112" s="190" t="s">
        <v>206</v>
      </c>
      <c r="D112" s="30"/>
      <c r="E112" s="7"/>
      <c r="F112" s="1" t="s">
        <v>40</v>
      </c>
      <c r="G112" s="1" t="s">
        <v>41</v>
      </c>
      <c r="H112" s="4" t="s">
        <v>206</v>
      </c>
      <c r="I112" s="30">
        <v>150</v>
      </c>
    </row>
    <row r="113" spans="1:9" x14ac:dyDescent="0.25">
      <c r="A113" s="189" t="s">
        <v>42</v>
      </c>
      <c r="B113" s="189" t="s">
        <v>43</v>
      </c>
      <c r="C113" s="190" t="s">
        <v>206</v>
      </c>
      <c r="D113" s="30"/>
      <c r="E113" s="7"/>
      <c r="F113" s="1" t="s">
        <v>42</v>
      </c>
      <c r="G113" s="1" t="s">
        <v>43</v>
      </c>
      <c r="H113" s="4" t="s">
        <v>206</v>
      </c>
      <c r="I113" s="30">
        <v>100</v>
      </c>
    </row>
    <row r="114" spans="1:9" x14ac:dyDescent="0.25">
      <c r="A114" s="188"/>
      <c r="B114" s="188" t="s">
        <v>469</v>
      </c>
      <c r="C114" s="191"/>
      <c r="D114" s="97"/>
      <c r="E114" s="7"/>
      <c r="F114" s="2"/>
      <c r="G114" s="2" t="s">
        <v>44</v>
      </c>
      <c r="H114" s="3"/>
      <c r="I114" s="97"/>
    </row>
    <row r="115" spans="1:9" x14ac:dyDescent="0.25">
      <c r="A115" s="189" t="s">
        <v>45</v>
      </c>
      <c r="B115" s="189" t="s">
        <v>252</v>
      </c>
      <c r="C115" s="190" t="s">
        <v>206</v>
      </c>
      <c r="D115" s="30"/>
      <c r="E115" s="7"/>
      <c r="F115" s="1" t="s">
        <v>45</v>
      </c>
      <c r="G115" s="1" t="s">
        <v>252</v>
      </c>
      <c r="H115" s="4" t="s">
        <v>206</v>
      </c>
      <c r="I115" s="30">
        <v>650</v>
      </c>
    </row>
    <row r="116" spans="1:9" x14ac:dyDescent="0.25">
      <c r="A116" s="189" t="s">
        <v>46</v>
      </c>
      <c r="B116" s="189" t="s">
        <v>254</v>
      </c>
      <c r="C116" s="190" t="s">
        <v>206</v>
      </c>
      <c r="D116" s="30"/>
      <c r="E116" s="7"/>
      <c r="F116" s="1" t="s">
        <v>46</v>
      </c>
      <c r="G116" s="1" t="s">
        <v>254</v>
      </c>
      <c r="H116" s="4" t="s">
        <v>206</v>
      </c>
      <c r="I116" s="30">
        <v>350</v>
      </c>
    </row>
    <row r="117" spans="1:9" x14ac:dyDescent="0.25">
      <c r="A117" s="189" t="s">
        <v>47</v>
      </c>
      <c r="B117" s="189" t="s">
        <v>48</v>
      </c>
      <c r="C117" s="190" t="s">
        <v>206</v>
      </c>
      <c r="D117" s="30"/>
      <c r="E117" s="7"/>
      <c r="F117" s="1" t="s">
        <v>47</v>
      </c>
      <c r="G117" s="1" t="s">
        <v>48</v>
      </c>
      <c r="H117" s="4" t="s">
        <v>206</v>
      </c>
      <c r="I117" s="30">
        <v>150</v>
      </c>
    </row>
    <row r="118" spans="1:9" x14ac:dyDescent="0.25">
      <c r="A118" s="188"/>
      <c r="B118" s="188" t="s">
        <v>49</v>
      </c>
      <c r="C118" s="191"/>
      <c r="D118" s="97"/>
      <c r="E118" s="7"/>
      <c r="F118" s="2"/>
      <c r="G118" s="2" t="s">
        <v>49</v>
      </c>
      <c r="H118" s="3"/>
      <c r="I118" s="97"/>
    </row>
    <row r="119" spans="1:9" x14ac:dyDescent="0.25">
      <c r="A119" s="189" t="s">
        <v>50</v>
      </c>
      <c r="B119" s="189" t="s">
        <v>252</v>
      </c>
      <c r="C119" s="190" t="s">
        <v>62</v>
      </c>
      <c r="D119" s="30"/>
      <c r="E119" s="7"/>
      <c r="F119" s="1" t="s">
        <v>50</v>
      </c>
      <c r="G119" s="1" t="s">
        <v>252</v>
      </c>
      <c r="H119" s="4" t="s">
        <v>62</v>
      </c>
      <c r="I119" s="30">
        <v>500</v>
      </c>
    </row>
    <row r="120" spans="1:9" x14ac:dyDescent="0.25">
      <c r="A120" s="189" t="s">
        <v>51</v>
      </c>
      <c r="B120" s="189" t="s">
        <v>254</v>
      </c>
      <c r="C120" s="190" t="s">
        <v>62</v>
      </c>
      <c r="D120" s="30"/>
      <c r="E120" s="7"/>
      <c r="F120" s="1" t="s">
        <v>51</v>
      </c>
      <c r="G120" s="1" t="s">
        <v>254</v>
      </c>
      <c r="H120" s="4" t="s">
        <v>62</v>
      </c>
      <c r="I120" s="30">
        <v>60</v>
      </c>
    </row>
    <row r="121" spans="1:9" x14ac:dyDescent="0.25">
      <c r="A121" s="189" t="s">
        <v>52</v>
      </c>
      <c r="B121" s="189" t="s">
        <v>256</v>
      </c>
      <c r="C121" s="190" t="s">
        <v>62</v>
      </c>
      <c r="D121" s="30"/>
      <c r="E121" s="7"/>
      <c r="F121" s="1" t="s">
        <v>52</v>
      </c>
      <c r="G121" s="1" t="s">
        <v>256</v>
      </c>
      <c r="H121" s="4" t="s">
        <v>62</v>
      </c>
      <c r="I121" s="30">
        <v>55</v>
      </c>
    </row>
    <row r="122" spans="1:9" x14ac:dyDescent="0.25">
      <c r="A122" s="188"/>
      <c r="B122" s="188" t="s">
        <v>53</v>
      </c>
      <c r="C122" s="191"/>
      <c r="D122" s="6"/>
      <c r="E122" s="7"/>
      <c r="F122" s="2"/>
      <c r="G122" s="2" t="s">
        <v>53</v>
      </c>
      <c r="H122" s="3"/>
      <c r="I122" s="6"/>
    </row>
    <row r="123" spans="1:9" x14ac:dyDescent="0.25">
      <c r="A123" s="189" t="s">
        <v>54</v>
      </c>
      <c r="B123" s="189" t="s">
        <v>252</v>
      </c>
      <c r="C123" s="190" t="s">
        <v>206</v>
      </c>
      <c r="D123" s="30"/>
      <c r="E123" s="7"/>
      <c r="F123" s="1" t="s">
        <v>54</v>
      </c>
      <c r="G123" s="1" t="s">
        <v>252</v>
      </c>
      <c r="H123" s="4" t="s">
        <v>206</v>
      </c>
      <c r="I123" s="30">
        <v>350</v>
      </c>
    </row>
    <row r="124" spans="1:9" x14ac:dyDescent="0.25">
      <c r="A124" s="189" t="s">
        <v>55</v>
      </c>
      <c r="B124" s="189" t="s">
        <v>254</v>
      </c>
      <c r="C124" s="190" t="s">
        <v>206</v>
      </c>
      <c r="D124" s="30"/>
      <c r="E124" s="7"/>
      <c r="F124" s="1" t="s">
        <v>55</v>
      </c>
      <c r="G124" s="1" t="s">
        <v>254</v>
      </c>
      <c r="H124" s="4" t="s">
        <v>206</v>
      </c>
      <c r="I124" s="30">
        <v>50</v>
      </c>
    </row>
    <row r="125" spans="1:9" x14ac:dyDescent="0.25">
      <c r="A125" s="189" t="s">
        <v>56</v>
      </c>
      <c r="B125" s="189" t="s">
        <v>256</v>
      </c>
      <c r="C125" s="190" t="s">
        <v>206</v>
      </c>
      <c r="D125" s="30"/>
      <c r="E125" s="7"/>
      <c r="F125" s="1" t="s">
        <v>56</v>
      </c>
      <c r="G125" s="1" t="s">
        <v>256</v>
      </c>
      <c r="H125" s="4" t="s">
        <v>206</v>
      </c>
      <c r="I125" s="30">
        <v>30</v>
      </c>
    </row>
    <row r="126" spans="1:9" x14ac:dyDescent="0.25">
      <c r="A126" s="188"/>
      <c r="B126" s="188" t="s">
        <v>277</v>
      </c>
      <c r="C126" s="191"/>
      <c r="D126" s="97"/>
      <c r="E126" s="7"/>
      <c r="F126" s="2"/>
      <c r="G126" s="2" t="s">
        <v>277</v>
      </c>
      <c r="H126" s="3"/>
      <c r="I126" s="97"/>
    </row>
    <row r="127" spans="1:9" x14ac:dyDescent="0.25">
      <c r="A127" s="189" t="s">
        <v>57</v>
      </c>
      <c r="B127" s="189" t="s">
        <v>252</v>
      </c>
      <c r="C127" s="190" t="s">
        <v>206</v>
      </c>
      <c r="D127" s="30"/>
      <c r="E127" s="7"/>
      <c r="F127" s="1" t="s">
        <v>57</v>
      </c>
      <c r="G127" s="1" t="s">
        <v>252</v>
      </c>
      <c r="H127" s="4" t="s">
        <v>206</v>
      </c>
      <c r="I127" s="30">
        <v>350</v>
      </c>
    </row>
    <row r="128" spans="1:9" x14ac:dyDescent="0.25">
      <c r="A128" s="189" t="s">
        <v>58</v>
      </c>
      <c r="B128" s="189" t="s">
        <v>254</v>
      </c>
      <c r="C128" s="190" t="s">
        <v>206</v>
      </c>
      <c r="D128" s="30"/>
      <c r="E128" s="7"/>
      <c r="F128" s="1" t="s">
        <v>58</v>
      </c>
      <c r="G128" s="1" t="s">
        <v>254</v>
      </c>
      <c r="H128" s="4" t="s">
        <v>206</v>
      </c>
      <c r="I128" s="30">
        <v>150</v>
      </c>
    </row>
    <row r="129" spans="1:9" x14ac:dyDescent="0.25">
      <c r="A129" s="189" t="s">
        <v>59</v>
      </c>
      <c r="B129" s="189" t="s">
        <v>256</v>
      </c>
      <c r="C129" s="190" t="s">
        <v>206</v>
      </c>
      <c r="D129" s="30"/>
      <c r="E129" s="7"/>
      <c r="F129" s="1" t="s">
        <v>59</v>
      </c>
      <c r="G129" s="1" t="s">
        <v>256</v>
      </c>
      <c r="H129" s="4" t="s">
        <v>206</v>
      </c>
      <c r="I129" s="30">
        <v>20</v>
      </c>
    </row>
    <row r="130" spans="1:9" x14ac:dyDescent="0.25">
      <c r="A130" s="188"/>
      <c r="B130" s="188" t="s">
        <v>60</v>
      </c>
      <c r="C130" s="191"/>
      <c r="D130" s="97"/>
      <c r="E130" s="7"/>
      <c r="F130" s="2"/>
      <c r="G130" s="2" t="s">
        <v>60</v>
      </c>
      <c r="H130" s="3"/>
      <c r="I130" s="97"/>
    </row>
    <row r="131" spans="1:9" x14ac:dyDescent="0.25">
      <c r="A131" s="189" t="s">
        <v>185</v>
      </c>
      <c r="B131" s="189" t="s">
        <v>252</v>
      </c>
      <c r="C131" s="190" t="s">
        <v>206</v>
      </c>
      <c r="D131" s="30"/>
      <c r="E131" s="7"/>
      <c r="F131" s="1" t="s">
        <v>185</v>
      </c>
      <c r="G131" s="1" t="s">
        <v>252</v>
      </c>
      <c r="H131" s="4" t="s">
        <v>206</v>
      </c>
      <c r="I131" s="30">
        <v>400</v>
      </c>
    </row>
    <row r="132" spans="1:9" x14ac:dyDescent="0.25">
      <c r="A132" s="189" t="s">
        <v>186</v>
      </c>
      <c r="B132" s="189" t="s">
        <v>254</v>
      </c>
      <c r="C132" s="190" t="s">
        <v>206</v>
      </c>
      <c r="D132" s="30"/>
      <c r="E132" s="7"/>
      <c r="F132" s="1" t="s">
        <v>186</v>
      </c>
      <c r="G132" s="1" t="s">
        <v>254</v>
      </c>
      <c r="H132" s="4" t="s">
        <v>206</v>
      </c>
      <c r="I132" s="30">
        <v>250</v>
      </c>
    </row>
    <row r="133" spans="1:9" x14ac:dyDescent="0.25">
      <c r="A133" s="189" t="s">
        <v>187</v>
      </c>
      <c r="B133" s="189" t="s">
        <v>256</v>
      </c>
      <c r="C133" s="190" t="s">
        <v>206</v>
      </c>
      <c r="D133" s="30"/>
      <c r="E133" s="7"/>
      <c r="F133" s="1" t="s">
        <v>187</v>
      </c>
      <c r="G133" s="1" t="s">
        <v>256</v>
      </c>
      <c r="H133" s="4" t="s">
        <v>206</v>
      </c>
      <c r="I133" s="30">
        <v>20</v>
      </c>
    </row>
    <row r="134" spans="1:9" x14ac:dyDescent="0.25">
      <c r="A134" s="188"/>
      <c r="B134" s="188" t="s">
        <v>188</v>
      </c>
      <c r="C134" s="191"/>
      <c r="D134" s="97"/>
      <c r="E134" s="7"/>
      <c r="F134" s="2"/>
      <c r="G134" s="2" t="s">
        <v>188</v>
      </c>
      <c r="H134" s="3"/>
      <c r="I134" s="97"/>
    </row>
    <row r="135" spans="1:9" x14ac:dyDescent="0.25">
      <c r="A135" s="189" t="s">
        <v>189</v>
      </c>
      <c r="B135" s="189" t="s">
        <v>252</v>
      </c>
      <c r="C135" s="190" t="s">
        <v>206</v>
      </c>
      <c r="D135" s="30"/>
      <c r="E135" s="7"/>
      <c r="F135" s="1" t="s">
        <v>189</v>
      </c>
      <c r="G135" s="1" t="s">
        <v>252</v>
      </c>
      <c r="H135" s="4" t="s">
        <v>206</v>
      </c>
      <c r="I135" s="30">
        <v>350</v>
      </c>
    </row>
    <row r="136" spans="1:9" x14ac:dyDescent="0.25">
      <c r="A136" s="189" t="s">
        <v>190</v>
      </c>
      <c r="B136" s="189" t="s">
        <v>254</v>
      </c>
      <c r="C136" s="190" t="s">
        <v>206</v>
      </c>
      <c r="D136" s="30"/>
      <c r="E136" s="7"/>
      <c r="F136" s="1" t="s">
        <v>190</v>
      </c>
      <c r="G136" s="1" t="s">
        <v>254</v>
      </c>
      <c r="H136" s="4" t="s">
        <v>206</v>
      </c>
      <c r="I136" s="30">
        <v>150</v>
      </c>
    </row>
    <row r="137" spans="1:9" x14ac:dyDescent="0.25">
      <c r="A137" s="189" t="s">
        <v>191</v>
      </c>
      <c r="B137" s="189" t="s">
        <v>256</v>
      </c>
      <c r="C137" s="190" t="s">
        <v>206</v>
      </c>
      <c r="D137" s="30"/>
      <c r="E137" s="7"/>
      <c r="F137" s="1" t="s">
        <v>191</v>
      </c>
      <c r="G137" s="1" t="s">
        <v>256</v>
      </c>
      <c r="H137" s="4" t="s">
        <v>206</v>
      </c>
      <c r="I137" s="30">
        <v>20</v>
      </c>
    </row>
    <row r="138" spans="1:9" x14ac:dyDescent="0.25">
      <c r="A138" s="188"/>
      <c r="B138" s="188" t="s">
        <v>192</v>
      </c>
      <c r="C138" s="191"/>
      <c r="D138" s="97"/>
      <c r="E138" s="7"/>
      <c r="F138" s="2"/>
      <c r="G138" s="2" t="s">
        <v>192</v>
      </c>
      <c r="H138" s="3"/>
      <c r="I138" s="97"/>
    </row>
    <row r="139" spans="1:9" x14ac:dyDescent="0.25">
      <c r="A139" s="189" t="s">
        <v>193</v>
      </c>
      <c r="B139" s="189" t="s">
        <v>252</v>
      </c>
      <c r="C139" s="190" t="s">
        <v>206</v>
      </c>
      <c r="D139" s="30"/>
      <c r="E139" s="7"/>
      <c r="F139" s="1" t="s">
        <v>193</v>
      </c>
      <c r="G139" s="1" t="s">
        <v>252</v>
      </c>
      <c r="H139" s="4" t="s">
        <v>206</v>
      </c>
      <c r="I139" s="30">
        <v>500</v>
      </c>
    </row>
    <row r="140" spans="1:9" x14ac:dyDescent="0.25">
      <c r="A140" s="189" t="s">
        <v>194</v>
      </c>
      <c r="B140" s="189" t="s">
        <v>254</v>
      </c>
      <c r="C140" s="190" t="s">
        <v>206</v>
      </c>
      <c r="D140" s="30"/>
      <c r="E140" s="7"/>
      <c r="F140" s="1" t="s">
        <v>194</v>
      </c>
      <c r="G140" s="1" t="s">
        <v>254</v>
      </c>
      <c r="H140" s="4" t="s">
        <v>206</v>
      </c>
      <c r="I140" s="30">
        <v>300</v>
      </c>
    </row>
    <row r="141" spans="1:9" x14ac:dyDescent="0.25">
      <c r="A141" s="189" t="s">
        <v>195</v>
      </c>
      <c r="B141" s="189" t="s">
        <v>256</v>
      </c>
      <c r="C141" s="190" t="s">
        <v>206</v>
      </c>
      <c r="D141" s="30"/>
      <c r="E141" s="7"/>
      <c r="F141" s="1" t="s">
        <v>195</v>
      </c>
      <c r="G141" s="1" t="s">
        <v>256</v>
      </c>
      <c r="H141" s="4" t="s">
        <v>206</v>
      </c>
      <c r="I141" s="30">
        <v>20</v>
      </c>
    </row>
    <row r="142" spans="1:9" x14ac:dyDescent="0.25">
      <c r="A142" s="188"/>
      <c r="B142" s="188" t="s">
        <v>196</v>
      </c>
      <c r="C142" s="191"/>
      <c r="D142" s="6"/>
      <c r="E142" s="7"/>
      <c r="F142" s="2"/>
      <c r="G142" s="2" t="s">
        <v>196</v>
      </c>
      <c r="H142" s="3"/>
      <c r="I142" s="6"/>
    </row>
    <row r="143" spans="1:9" x14ac:dyDescent="0.25">
      <c r="A143" s="189" t="s">
        <v>197</v>
      </c>
      <c r="B143" s="189" t="s">
        <v>252</v>
      </c>
      <c r="C143" s="190" t="s">
        <v>206</v>
      </c>
      <c r="D143" s="30"/>
      <c r="E143" s="7"/>
      <c r="F143" s="1" t="s">
        <v>197</v>
      </c>
      <c r="G143" s="1" t="s">
        <v>252</v>
      </c>
      <c r="H143" s="4" t="s">
        <v>206</v>
      </c>
      <c r="I143" s="30">
        <v>700</v>
      </c>
    </row>
    <row r="144" spans="1:9" x14ac:dyDescent="0.25">
      <c r="A144" s="189" t="s">
        <v>198</v>
      </c>
      <c r="B144" s="189" t="s">
        <v>254</v>
      </c>
      <c r="C144" s="190" t="s">
        <v>206</v>
      </c>
      <c r="D144" s="30"/>
      <c r="E144" s="7"/>
      <c r="F144" s="1" t="s">
        <v>198</v>
      </c>
      <c r="G144" s="1" t="s">
        <v>254</v>
      </c>
      <c r="H144" s="4" t="s">
        <v>206</v>
      </c>
      <c r="I144" s="30">
        <v>350</v>
      </c>
    </row>
    <row r="145" spans="1:9" x14ac:dyDescent="0.25">
      <c r="A145" s="189" t="s">
        <v>199</v>
      </c>
      <c r="B145" s="189" t="s">
        <v>256</v>
      </c>
      <c r="C145" s="190" t="s">
        <v>206</v>
      </c>
      <c r="D145" s="30"/>
      <c r="E145" s="7"/>
      <c r="F145" s="1" t="s">
        <v>199</v>
      </c>
      <c r="G145" s="1" t="s">
        <v>256</v>
      </c>
      <c r="H145" s="4" t="s">
        <v>206</v>
      </c>
      <c r="I145" s="30">
        <v>150</v>
      </c>
    </row>
    <row r="146" spans="1:9" x14ac:dyDescent="0.25">
      <c r="A146" s="189" t="s">
        <v>200</v>
      </c>
      <c r="B146" s="189" t="s">
        <v>149</v>
      </c>
      <c r="C146" s="190" t="s">
        <v>206</v>
      </c>
      <c r="D146" s="30"/>
      <c r="E146" s="7"/>
      <c r="F146" s="1" t="s">
        <v>200</v>
      </c>
      <c r="G146" s="1" t="s">
        <v>149</v>
      </c>
      <c r="H146" s="4" t="s">
        <v>206</v>
      </c>
      <c r="I146" s="30">
        <v>50</v>
      </c>
    </row>
    <row r="147" spans="1:9" x14ac:dyDescent="0.25">
      <c r="A147" s="188"/>
      <c r="B147" s="188" t="s">
        <v>296</v>
      </c>
      <c r="C147" s="191"/>
      <c r="D147" s="6"/>
      <c r="E147" s="7"/>
      <c r="F147" s="2"/>
      <c r="G147" s="2" t="s">
        <v>296</v>
      </c>
      <c r="H147" s="3"/>
      <c r="I147" s="6"/>
    </row>
    <row r="148" spans="1:9" x14ac:dyDescent="0.25">
      <c r="A148" s="189" t="s">
        <v>297</v>
      </c>
      <c r="B148" s="189" t="s">
        <v>252</v>
      </c>
      <c r="C148" s="190" t="s">
        <v>206</v>
      </c>
      <c r="D148" s="31"/>
      <c r="E148" s="7"/>
      <c r="F148" s="1" t="s">
        <v>297</v>
      </c>
      <c r="G148" s="1" t="s">
        <v>252</v>
      </c>
      <c r="H148" s="4" t="s">
        <v>206</v>
      </c>
      <c r="I148" s="31">
        <v>700</v>
      </c>
    </row>
    <row r="149" spans="1:9" x14ac:dyDescent="0.25">
      <c r="A149" s="189" t="s">
        <v>298</v>
      </c>
      <c r="B149" s="189" t="s">
        <v>254</v>
      </c>
      <c r="C149" s="190" t="s">
        <v>206</v>
      </c>
      <c r="D149" s="31"/>
      <c r="E149" s="7"/>
      <c r="F149" s="1" t="s">
        <v>298</v>
      </c>
      <c r="G149" s="1" t="s">
        <v>254</v>
      </c>
      <c r="H149" s="4" t="s">
        <v>206</v>
      </c>
      <c r="I149" s="31">
        <v>350</v>
      </c>
    </row>
    <row r="150" spans="1:9" x14ac:dyDescent="0.25">
      <c r="A150" s="189" t="s">
        <v>299</v>
      </c>
      <c r="B150" s="189" t="s">
        <v>256</v>
      </c>
      <c r="C150" s="190" t="s">
        <v>206</v>
      </c>
      <c r="D150" s="31"/>
      <c r="E150" s="7"/>
      <c r="F150" s="1" t="s">
        <v>299</v>
      </c>
      <c r="G150" s="1" t="s">
        <v>256</v>
      </c>
      <c r="H150" s="4" t="s">
        <v>206</v>
      </c>
      <c r="I150" s="31">
        <v>150</v>
      </c>
    </row>
    <row r="151" spans="1:9" x14ac:dyDescent="0.25">
      <c r="A151" s="189" t="s">
        <v>300</v>
      </c>
      <c r="B151" s="189" t="s">
        <v>149</v>
      </c>
      <c r="C151" s="190" t="s">
        <v>206</v>
      </c>
      <c r="D151" s="31"/>
      <c r="E151" s="7"/>
      <c r="F151" s="1" t="s">
        <v>300</v>
      </c>
      <c r="G151" s="1" t="s">
        <v>149</v>
      </c>
      <c r="H151" s="4" t="s">
        <v>206</v>
      </c>
      <c r="I151" s="31">
        <v>50</v>
      </c>
    </row>
    <row r="152" spans="1:9" x14ac:dyDescent="0.25">
      <c r="A152" s="188"/>
      <c r="B152" s="188" t="s">
        <v>301</v>
      </c>
      <c r="C152" s="191"/>
      <c r="D152" s="6"/>
      <c r="E152" s="7"/>
      <c r="F152" s="2"/>
      <c r="G152" s="2" t="s">
        <v>301</v>
      </c>
      <c r="H152" s="3"/>
      <c r="I152" s="6"/>
    </row>
    <row r="153" spans="1:9" x14ac:dyDescent="0.25">
      <c r="A153" s="189" t="s">
        <v>302</v>
      </c>
      <c r="B153" s="189" t="s">
        <v>252</v>
      </c>
      <c r="C153" s="190" t="s">
        <v>206</v>
      </c>
      <c r="D153" s="31"/>
      <c r="E153" s="7"/>
      <c r="F153" s="1" t="s">
        <v>302</v>
      </c>
      <c r="G153" s="1" t="s">
        <v>252</v>
      </c>
      <c r="H153" s="4" t="s">
        <v>206</v>
      </c>
      <c r="I153" s="31">
        <v>700</v>
      </c>
    </row>
    <row r="154" spans="1:9" x14ac:dyDescent="0.25">
      <c r="A154" s="189" t="s">
        <v>303</v>
      </c>
      <c r="B154" s="189" t="s">
        <v>254</v>
      </c>
      <c r="C154" s="190" t="s">
        <v>206</v>
      </c>
      <c r="D154" s="31"/>
      <c r="E154" s="7"/>
      <c r="F154" s="1" t="s">
        <v>303</v>
      </c>
      <c r="G154" s="1" t="s">
        <v>254</v>
      </c>
      <c r="H154" s="4" t="s">
        <v>206</v>
      </c>
      <c r="I154" s="31">
        <v>350</v>
      </c>
    </row>
    <row r="155" spans="1:9" x14ac:dyDescent="0.25">
      <c r="A155" s="189" t="s">
        <v>304</v>
      </c>
      <c r="B155" s="189" t="s">
        <v>256</v>
      </c>
      <c r="C155" s="190" t="s">
        <v>206</v>
      </c>
      <c r="D155" s="31"/>
      <c r="E155" s="7"/>
      <c r="F155" s="1" t="s">
        <v>304</v>
      </c>
      <c r="G155" s="1" t="s">
        <v>256</v>
      </c>
      <c r="H155" s="4" t="s">
        <v>206</v>
      </c>
      <c r="I155" s="31">
        <v>150</v>
      </c>
    </row>
    <row r="156" spans="1:9" x14ac:dyDescent="0.25">
      <c r="A156" s="189" t="s">
        <v>305</v>
      </c>
      <c r="B156" s="189" t="s">
        <v>149</v>
      </c>
      <c r="C156" s="190" t="s">
        <v>206</v>
      </c>
      <c r="D156" s="31"/>
      <c r="E156" s="7"/>
      <c r="F156" s="1" t="s">
        <v>305</v>
      </c>
      <c r="G156" s="1" t="s">
        <v>149</v>
      </c>
      <c r="H156" s="4" t="s">
        <v>206</v>
      </c>
      <c r="I156" s="31">
        <v>50</v>
      </c>
    </row>
    <row r="157" spans="1:9" x14ac:dyDescent="0.25">
      <c r="A157" s="188"/>
      <c r="B157" s="188" t="s">
        <v>471</v>
      </c>
      <c r="C157" s="191"/>
      <c r="D157" s="6"/>
      <c r="E157" s="7"/>
      <c r="F157" s="2"/>
      <c r="G157" s="2" t="s">
        <v>210</v>
      </c>
      <c r="H157" s="3"/>
      <c r="I157" s="6"/>
    </row>
    <row r="158" spans="1:9" x14ac:dyDescent="0.25">
      <c r="A158" s="189" t="s">
        <v>211</v>
      </c>
      <c r="B158" s="189" t="s">
        <v>252</v>
      </c>
      <c r="C158" s="190" t="s">
        <v>206</v>
      </c>
      <c r="D158" s="31"/>
      <c r="E158" s="7"/>
      <c r="F158" s="1" t="s">
        <v>211</v>
      </c>
      <c r="G158" s="1" t="s">
        <v>252</v>
      </c>
      <c r="H158" s="4" t="s">
        <v>206</v>
      </c>
      <c r="I158" s="31">
        <v>700</v>
      </c>
    </row>
    <row r="159" spans="1:9" x14ac:dyDescent="0.25">
      <c r="A159" s="189" t="s">
        <v>212</v>
      </c>
      <c r="B159" s="189" t="s">
        <v>254</v>
      </c>
      <c r="C159" s="190" t="s">
        <v>206</v>
      </c>
      <c r="D159" s="31"/>
      <c r="E159" s="7"/>
      <c r="F159" s="1" t="s">
        <v>212</v>
      </c>
      <c r="G159" s="1" t="s">
        <v>254</v>
      </c>
      <c r="H159" s="4" t="s">
        <v>206</v>
      </c>
      <c r="I159" s="31">
        <v>350</v>
      </c>
    </row>
    <row r="160" spans="1:9" x14ac:dyDescent="0.25">
      <c r="A160" s="189" t="s">
        <v>213</v>
      </c>
      <c r="B160" s="189" t="s">
        <v>256</v>
      </c>
      <c r="C160" s="190" t="s">
        <v>206</v>
      </c>
      <c r="D160" s="31"/>
      <c r="E160" s="7"/>
      <c r="F160" s="1" t="s">
        <v>213</v>
      </c>
      <c r="G160" s="1" t="s">
        <v>256</v>
      </c>
      <c r="H160" s="4" t="s">
        <v>206</v>
      </c>
      <c r="I160" s="31">
        <v>150</v>
      </c>
    </row>
    <row r="161" spans="1:9" x14ac:dyDescent="0.25">
      <c r="A161" s="189" t="s">
        <v>214</v>
      </c>
      <c r="B161" s="189" t="s">
        <v>149</v>
      </c>
      <c r="C161" s="190" t="s">
        <v>206</v>
      </c>
      <c r="D161" s="31"/>
      <c r="E161" s="7"/>
      <c r="F161" s="1" t="s">
        <v>214</v>
      </c>
      <c r="G161" s="1" t="s">
        <v>149</v>
      </c>
      <c r="H161" s="4" t="s">
        <v>206</v>
      </c>
      <c r="I161" s="31">
        <v>50</v>
      </c>
    </row>
    <row r="162" spans="1:9" x14ac:dyDescent="0.25">
      <c r="A162" s="188"/>
      <c r="B162" s="188" t="s">
        <v>215</v>
      </c>
      <c r="C162" s="191"/>
      <c r="D162" s="6"/>
      <c r="E162" s="7"/>
      <c r="F162" s="2"/>
      <c r="G162" s="2" t="s">
        <v>215</v>
      </c>
      <c r="H162" s="3"/>
      <c r="I162" s="6"/>
    </row>
    <row r="163" spans="1:9" x14ac:dyDescent="0.25">
      <c r="A163" s="189" t="s">
        <v>216</v>
      </c>
      <c r="B163" s="189" t="s">
        <v>252</v>
      </c>
      <c r="C163" s="190" t="s">
        <v>206</v>
      </c>
      <c r="D163" s="31"/>
      <c r="E163" s="7"/>
      <c r="F163" s="1" t="s">
        <v>216</v>
      </c>
      <c r="G163" s="1" t="s">
        <v>252</v>
      </c>
      <c r="H163" s="4" t="s">
        <v>206</v>
      </c>
      <c r="I163" s="31">
        <v>700</v>
      </c>
    </row>
    <row r="164" spans="1:9" x14ac:dyDescent="0.25">
      <c r="A164" s="189" t="s">
        <v>217</v>
      </c>
      <c r="B164" s="189" t="s">
        <v>254</v>
      </c>
      <c r="C164" s="190" t="s">
        <v>206</v>
      </c>
      <c r="D164" s="31"/>
      <c r="E164" s="7"/>
      <c r="F164" s="1" t="s">
        <v>217</v>
      </c>
      <c r="G164" s="1" t="s">
        <v>254</v>
      </c>
      <c r="H164" s="4" t="s">
        <v>206</v>
      </c>
      <c r="I164" s="31">
        <v>350</v>
      </c>
    </row>
    <row r="165" spans="1:9" x14ac:dyDescent="0.25">
      <c r="A165" s="189" t="s">
        <v>218</v>
      </c>
      <c r="B165" s="189" t="s">
        <v>256</v>
      </c>
      <c r="C165" s="190" t="s">
        <v>206</v>
      </c>
      <c r="D165" s="31"/>
      <c r="E165" s="7"/>
      <c r="F165" s="1" t="s">
        <v>218</v>
      </c>
      <c r="G165" s="1" t="s">
        <v>256</v>
      </c>
      <c r="H165" s="4" t="s">
        <v>206</v>
      </c>
      <c r="I165" s="31">
        <v>150</v>
      </c>
    </row>
    <row r="166" spans="1:9" x14ac:dyDescent="0.25">
      <c r="A166" s="189" t="s">
        <v>219</v>
      </c>
      <c r="B166" s="189" t="s">
        <v>149</v>
      </c>
      <c r="C166" s="190" t="s">
        <v>206</v>
      </c>
      <c r="D166" s="31"/>
      <c r="E166" s="7"/>
      <c r="F166" s="1" t="s">
        <v>219</v>
      </c>
      <c r="G166" s="1" t="s">
        <v>149</v>
      </c>
      <c r="H166" s="4" t="s">
        <v>206</v>
      </c>
      <c r="I166" s="31">
        <v>50</v>
      </c>
    </row>
    <row r="167" spans="1:9" x14ac:dyDescent="0.25">
      <c r="A167" s="188"/>
      <c r="B167" s="188" t="s">
        <v>220</v>
      </c>
      <c r="C167" s="191"/>
      <c r="D167" s="6"/>
      <c r="E167" s="7"/>
      <c r="F167" s="2"/>
      <c r="G167" s="2" t="s">
        <v>220</v>
      </c>
      <c r="H167" s="3"/>
      <c r="I167" s="6"/>
    </row>
    <row r="168" spans="1:9" x14ac:dyDescent="0.25">
      <c r="A168" s="189" t="s">
        <v>221</v>
      </c>
      <c r="B168" s="189" t="s">
        <v>252</v>
      </c>
      <c r="C168" s="190" t="s">
        <v>206</v>
      </c>
      <c r="D168" s="31"/>
      <c r="E168" s="7"/>
      <c r="F168" s="1" t="s">
        <v>221</v>
      </c>
      <c r="G168" s="1" t="s">
        <v>252</v>
      </c>
      <c r="H168" s="4" t="s">
        <v>206</v>
      </c>
      <c r="I168" s="31">
        <v>450</v>
      </c>
    </row>
    <row r="169" spans="1:9" x14ac:dyDescent="0.25">
      <c r="A169" s="189" t="s">
        <v>222</v>
      </c>
      <c r="B169" s="189" t="s">
        <v>254</v>
      </c>
      <c r="C169" s="190" t="s">
        <v>206</v>
      </c>
      <c r="D169" s="31"/>
      <c r="E169" s="7"/>
      <c r="F169" s="1" t="s">
        <v>222</v>
      </c>
      <c r="G169" s="1" t="s">
        <v>254</v>
      </c>
      <c r="H169" s="4" t="s">
        <v>206</v>
      </c>
      <c r="I169" s="31">
        <v>350</v>
      </c>
    </row>
    <row r="170" spans="1:9" x14ac:dyDescent="0.25">
      <c r="A170" s="189" t="s">
        <v>223</v>
      </c>
      <c r="B170" s="189" t="s">
        <v>256</v>
      </c>
      <c r="C170" s="190" t="s">
        <v>206</v>
      </c>
      <c r="D170" s="31"/>
      <c r="E170" s="7"/>
      <c r="F170" s="1" t="s">
        <v>223</v>
      </c>
      <c r="G170" s="1" t="s">
        <v>256</v>
      </c>
      <c r="H170" s="4" t="s">
        <v>206</v>
      </c>
      <c r="I170" s="31">
        <v>150</v>
      </c>
    </row>
    <row r="171" spans="1:9" x14ac:dyDescent="0.25">
      <c r="A171" s="189" t="s">
        <v>69</v>
      </c>
      <c r="B171" s="189" t="s">
        <v>149</v>
      </c>
      <c r="C171" s="190" t="s">
        <v>206</v>
      </c>
      <c r="D171" s="31"/>
      <c r="E171" s="7"/>
      <c r="F171" s="1" t="s">
        <v>69</v>
      </c>
      <c r="G171" s="1" t="s">
        <v>149</v>
      </c>
      <c r="H171" s="4" t="s">
        <v>206</v>
      </c>
      <c r="I171" s="31">
        <v>50</v>
      </c>
    </row>
    <row r="172" spans="1:9" x14ac:dyDescent="0.25">
      <c r="A172" s="188"/>
      <c r="B172" s="188" t="s">
        <v>70</v>
      </c>
      <c r="C172" s="191"/>
      <c r="D172" s="6"/>
      <c r="E172" s="7"/>
      <c r="F172" s="2"/>
      <c r="G172" s="2" t="s">
        <v>70</v>
      </c>
      <c r="H172" s="3"/>
      <c r="I172" s="6"/>
    </row>
    <row r="173" spans="1:9" x14ac:dyDescent="0.25">
      <c r="A173" s="189" t="s">
        <v>71</v>
      </c>
      <c r="B173" s="189" t="s">
        <v>252</v>
      </c>
      <c r="C173" s="190" t="s">
        <v>206</v>
      </c>
      <c r="D173" s="31"/>
      <c r="E173" s="7"/>
      <c r="F173" s="1" t="s">
        <v>71</v>
      </c>
      <c r="G173" s="1" t="s">
        <v>252</v>
      </c>
      <c r="H173" s="4" t="s">
        <v>206</v>
      </c>
      <c r="I173" s="31">
        <v>450</v>
      </c>
    </row>
    <row r="174" spans="1:9" x14ac:dyDescent="0.25">
      <c r="A174" s="189" t="s">
        <v>72</v>
      </c>
      <c r="B174" s="189" t="s">
        <v>254</v>
      </c>
      <c r="C174" s="190" t="s">
        <v>206</v>
      </c>
      <c r="D174" s="31"/>
      <c r="E174" s="7"/>
      <c r="F174" s="1" t="s">
        <v>72</v>
      </c>
      <c r="G174" s="1" t="s">
        <v>254</v>
      </c>
      <c r="H174" s="4" t="s">
        <v>206</v>
      </c>
      <c r="I174" s="31">
        <v>350</v>
      </c>
    </row>
    <row r="175" spans="1:9" x14ac:dyDescent="0.25">
      <c r="A175" s="189" t="s">
        <v>73</v>
      </c>
      <c r="B175" s="189" t="s">
        <v>256</v>
      </c>
      <c r="C175" s="190" t="s">
        <v>206</v>
      </c>
      <c r="D175" s="31"/>
      <c r="E175" s="7"/>
      <c r="F175" s="1" t="s">
        <v>73</v>
      </c>
      <c r="G175" s="1" t="s">
        <v>256</v>
      </c>
      <c r="H175" s="4" t="s">
        <v>206</v>
      </c>
      <c r="I175" s="31">
        <v>150</v>
      </c>
    </row>
    <row r="176" spans="1:9" x14ac:dyDescent="0.25">
      <c r="A176" s="189" t="s">
        <v>74</v>
      </c>
      <c r="B176" s="189" t="s">
        <v>149</v>
      </c>
      <c r="C176" s="190" t="s">
        <v>206</v>
      </c>
      <c r="D176" s="31"/>
      <c r="E176" s="7"/>
      <c r="F176" s="1" t="s">
        <v>74</v>
      </c>
      <c r="G176" s="1" t="s">
        <v>149</v>
      </c>
      <c r="H176" s="4" t="s">
        <v>206</v>
      </c>
      <c r="I176" s="31">
        <v>50</v>
      </c>
    </row>
    <row r="177" spans="1:9" x14ac:dyDescent="0.25">
      <c r="A177" s="190"/>
      <c r="B177" s="188" t="s">
        <v>434</v>
      </c>
      <c r="C177" s="189"/>
      <c r="D177" s="6"/>
      <c r="E177" s="7"/>
      <c r="F177" s="4"/>
      <c r="G177" s="1"/>
      <c r="H177" s="4"/>
      <c r="I177" s="30"/>
    </row>
    <row r="178" spans="1:9" x14ac:dyDescent="0.25">
      <c r="A178" s="190" t="s">
        <v>435</v>
      </c>
      <c r="B178" s="189" t="s">
        <v>252</v>
      </c>
      <c r="C178" s="190" t="s">
        <v>206</v>
      </c>
      <c r="D178" s="178"/>
      <c r="E178" s="7"/>
      <c r="F178" s="4"/>
      <c r="G178" s="1"/>
      <c r="H178" s="4"/>
      <c r="I178" s="30"/>
    </row>
    <row r="179" spans="1:9" x14ac:dyDescent="0.25">
      <c r="A179" s="190" t="s">
        <v>436</v>
      </c>
      <c r="B179" s="189" t="s">
        <v>254</v>
      </c>
      <c r="C179" s="190" t="s">
        <v>206</v>
      </c>
      <c r="D179" s="178"/>
      <c r="E179" s="7"/>
      <c r="F179" s="4"/>
      <c r="G179" s="1"/>
      <c r="H179" s="4"/>
      <c r="I179" s="30"/>
    </row>
    <row r="180" spans="1:9" x14ac:dyDescent="0.25">
      <c r="A180" s="190" t="s">
        <v>437</v>
      </c>
      <c r="B180" s="189" t="s">
        <v>256</v>
      </c>
      <c r="C180" s="190" t="s">
        <v>206</v>
      </c>
      <c r="D180" s="178"/>
      <c r="E180" s="7"/>
      <c r="F180" s="4"/>
      <c r="G180" s="1"/>
      <c r="H180" s="4"/>
      <c r="I180" s="30"/>
    </row>
    <row r="181" spans="1:9" x14ac:dyDescent="0.25">
      <c r="A181" s="190" t="s">
        <v>438</v>
      </c>
      <c r="B181" s="189" t="s">
        <v>149</v>
      </c>
      <c r="C181" s="190" t="s">
        <v>206</v>
      </c>
      <c r="D181" s="178"/>
      <c r="E181" s="7"/>
      <c r="F181" s="4"/>
      <c r="G181" s="1"/>
      <c r="H181" s="4"/>
      <c r="I181" s="30"/>
    </row>
    <row r="182" spans="1:9" x14ac:dyDescent="0.25">
      <c r="A182" s="189"/>
      <c r="B182" s="188" t="s">
        <v>75</v>
      </c>
      <c r="C182" s="190"/>
      <c r="D182" s="6"/>
      <c r="E182" s="7"/>
      <c r="F182" s="1"/>
      <c r="G182" s="2" t="s">
        <v>75</v>
      </c>
      <c r="H182" s="4"/>
      <c r="I182" s="6"/>
    </row>
    <row r="183" spans="1:9" x14ac:dyDescent="0.25">
      <c r="A183" s="189" t="s">
        <v>76</v>
      </c>
      <c r="B183" s="189" t="s">
        <v>252</v>
      </c>
      <c r="C183" s="190" t="s">
        <v>206</v>
      </c>
      <c r="D183" s="30"/>
      <c r="E183" s="7"/>
      <c r="F183" s="1" t="s">
        <v>76</v>
      </c>
      <c r="G183" s="1" t="s">
        <v>252</v>
      </c>
      <c r="H183" s="4" t="s">
        <v>206</v>
      </c>
      <c r="I183" s="30">
        <v>350</v>
      </c>
    </row>
    <row r="184" spans="1:9" x14ac:dyDescent="0.25">
      <c r="A184" s="189" t="s">
        <v>77</v>
      </c>
      <c r="B184" s="189" t="s">
        <v>254</v>
      </c>
      <c r="C184" s="190" t="s">
        <v>206</v>
      </c>
      <c r="D184" s="30"/>
      <c r="E184" s="7"/>
      <c r="F184" s="1" t="s">
        <v>77</v>
      </c>
      <c r="G184" s="1" t="s">
        <v>254</v>
      </c>
      <c r="H184" s="4" t="s">
        <v>206</v>
      </c>
      <c r="I184" s="30">
        <v>175</v>
      </c>
    </row>
    <row r="185" spans="1:9" x14ac:dyDescent="0.25">
      <c r="A185" s="189" t="s">
        <v>78</v>
      </c>
      <c r="B185" s="189" t="s">
        <v>256</v>
      </c>
      <c r="C185" s="190" t="s">
        <v>206</v>
      </c>
      <c r="D185" s="30"/>
      <c r="E185" s="7"/>
      <c r="F185" s="1" t="s">
        <v>78</v>
      </c>
      <c r="G185" s="1" t="s">
        <v>256</v>
      </c>
      <c r="H185" s="4" t="s">
        <v>206</v>
      </c>
      <c r="I185" s="30">
        <v>150</v>
      </c>
    </row>
    <row r="186" spans="1:9" x14ac:dyDescent="0.25">
      <c r="A186" s="190"/>
      <c r="B186" s="188" t="s">
        <v>79</v>
      </c>
      <c r="C186" s="189"/>
      <c r="D186" s="6"/>
      <c r="E186" s="7"/>
      <c r="F186" s="4"/>
      <c r="G186" s="2" t="s">
        <v>79</v>
      </c>
      <c r="H186" s="1"/>
      <c r="I186" s="6"/>
    </row>
    <row r="187" spans="1:9" ht="22.8" x14ac:dyDescent="0.25">
      <c r="A187" s="190" t="s">
        <v>80</v>
      </c>
      <c r="B187" s="189" t="s">
        <v>81</v>
      </c>
      <c r="C187" s="190" t="s">
        <v>82</v>
      </c>
      <c r="D187" s="30"/>
      <c r="E187" s="7"/>
      <c r="F187" s="4" t="s">
        <v>80</v>
      </c>
      <c r="G187" s="1" t="s">
        <v>81</v>
      </c>
      <c r="H187" s="4" t="s">
        <v>82</v>
      </c>
      <c r="I187" s="30">
        <v>180</v>
      </c>
    </row>
    <row r="188" spans="1:9" x14ac:dyDescent="0.25">
      <c r="A188" s="190" t="s">
        <v>83</v>
      </c>
      <c r="B188" s="189" t="s">
        <v>84</v>
      </c>
      <c r="C188" s="190" t="s">
        <v>82</v>
      </c>
      <c r="D188" s="30"/>
      <c r="E188" s="7"/>
      <c r="F188" s="4" t="s">
        <v>83</v>
      </c>
      <c r="G188" s="1" t="s">
        <v>84</v>
      </c>
      <c r="H188" s="4" t="s">
        <v>82</v>
      </c>
      <c r="I188" s="30">
        <v>180</v>
      </c>
    </row>
    <row r="189" spans="1:9" x14ac:dyDescent="0.25">
      <c r="A189" s="190" t="s">
        <v>85</v>
      </c>
      <c r="B189" s="189" t="s">
        <v>307</v>
      </c>
      <c r="C189" s="190" t="s">
        <v>82</v>
      </c>
      <c r="D189" s="30"/>
      <c r="E189" s="7"/>
      <c r="F189" s="4" t="s">
        <v>85</v>
      </c>
      <c r="G189" s="1" t="s">
        <v>307</v>
      </c>
      <c r="H189" s="4" t="s">
        <v>82</v>
      </c>
      <c r="I189" s="30">
        <v>350</v>
      </c>
    </row>
    <row r="190" spans="1:9" ht="22.8" x14ac:dyDescent="0.25">
      <c r="A190" s="190" t="s">
        <v>229</v>
      </c>
      <c r="B190" s="189" t="s">
        <v>230</v>
      </c>
      <c r="C190" s="190" t="s">
        <v>231</v>
      </c>
      <c r="D190" s="30"/>
      <c r="E190" s="7"/>
      <c r="F190" s="4" t="s">
        <v>229</v>
      </c>
      <c r="G190" s="1" t="s">
        <v>230</v>
      </c>
      <c r="H190" s="4" t="s">
        <v>231</v>
      </c>
      <c r="I190" s="30">
        <v>2500</v>
      </c>
    </row>
    <row r="191" spans="1:9" x14ac:dyDescent="0.25">
      <c r="A191" s="190"/>
      <c r="B191" s="188" t="s">
        <v>428</v>
      </c>
      <c r="C191" s="189"/>
      <c r="D191" s="6"/>
      <c r="E191" s="7"/>
      <c r="F191" s="4"/>
      <c r="G191" s="1"/>
      <c r="H191" s="4"/>
      <c r="I191" s="30"/>
    </row>
    <row r="192" spans="1:9" x14ac:dyDescent="0.25">
      <c r="A192" s="190" t="s">
        <v>429</v>
      </c>
      <c r="B192" s="189" t="s">
        <v>487</v>
      </c>
      <c r="C192" s="190" t="s">
        <v>206</v>
      </c>
      <c r="D192" s="178"/>
      <c r="E192" s="7"/>
      <c r="F192" s="4"/>
      <c r="G192" s="1"/>
      <c r="H192" s="4"/>
      <c r="I192" s="30"/>
    </row>
    <row r="193" spans="1:9" x14ac:dyDescent="0.25">
      <c r="A193" s="190" t="s">
        <v>430</v>
      </c>
      <c r="B193" s="189" t="s">
        <v>432</v>
      </c>
      <c r="C193" s="190" t="s">
        <v>206</v>
      </c>
      <c r="D193" s="178"/>
      <c r="E193" s="7"/>
      <c r="F193" s="4"/>
      <c r="G193" s="1"/>
      <c r="H193" s="4"/>
      <c r="I193" s="30"/>
    </row>
    <row r="194" spans="1:9" x14ac:dyDescent="0.25">
      <c r="A194" s="190" t="s">
        <v>431</v>
      </c>
      <c r="B194" s="189" t="s">
        <v>433</v>
      </c>
      <c r="C194" s="190" t="s">
        <v>206</v>
      </c>
      <c r="D194" s="178"/>
      <c r="E194" s="7"/>
      <c r="F194" s="4"/>
      <c r="G194" s="1"/>
      <c r="H194" s="4"/>
      <c r="I194" s="30"/>
    </row>
    <row r="195" spans="1:9" x14ac:dyDescent="0.25">
      <c r="A195" s="39">
        <v>3</v>
      </c>
      <c r="B195" s="39" t="s">
        <v>232</v>
      </c>
      <c r="C195" s="40"/>
      <c r="D195" s="40"/>
      <c r="F195" s="39">
        <v>3</v>
      </c>
      <c r="G195" s="39" t="s">
        <v>232</v>
      </c>
      <c r="H195" s="40"/>
      <c r="I195" s="96"/>
    </row>
    <row r="196" spans="1:9" x14ac:dyDescent="0.25">
      <c r="A196" s="189"/>
      <c r="B196" s="188" t="s">
        <v>308</v>
      </c>
      <c r="C196" s="191"/>
      <c r="D196" s="93"/>
      <c r="E196" s="7"/>
      <c r="F196" s="1"/>
      <c r="G196" s="2" t="s">
        <v>308</v>
      </c>
      <c r="H196" s="3"/>
      <c r="I196" s="97"/>
    </row>
    <row r="197" spans="1:9" x14ac:dyDescent="0.25">
      <c r="A197" s="189" t="s">
        <v>233</v>
      </c>
      <c r="B197" s="189" t="s">
        <v>234</v>
      </c>
      <c r="C197" s="190" t="s">
        <v>206</v>
      </c>
      <c r="D197" s="30"/>
      <c r="E197" s="7"/>
      <c r="F197" s="1" t="s">
        <v>233</v>
      </c>
      <c r="G197" s="1" t="s">
        <v>234</v>
      </c>
      <c r="H197" s="4" t="s">
        <v>206</v>
      </c>
      <c r="I197" s="30">
        <v>7</v>
      </c>
    </row>
    <row r="198" spans="1:9" x14ac:dyDescent="0.25">
      <c r="A198" s="189" t="s">
        <v>235</v>
      </c>
      <c r="B198" s="189" t="s">
        <v>236</v>
      </c>
      <c r="C198" s="190" t="s">
        <v>206</v>
      </c>
      <c r="D198" s="30"/>
      <c r="E198" s="7"/>
      <c r="F198" s="1" t="s">
        <v>235</v>
      </c>
      <c r="G198" s="1" t="s">
        <v>236</v>
      </c>
      <c r="H198" s="4" t="s">
        <v>206</v>
      </c>
      <c r="I198" s="30">
        <v>7</v>
      </c>
    </row>
    <row r="199" spans="1:9" x14ac:dyDescent="0.25">
      <c r="A199" s="189" t="s">
        <v>237</v>
      </c>
      <c r="B199" s="189" t="s">
        <v>238</v>
      </c>
      <c r="C199" s="190" t="s">
        <v>206</v>
      </c>
      <c r="D199" s="30"/>
      <c r="E199" s="7"/>
      <c r="F199" s="1" t="s">
        <v>237</v>
      </c>
      <c r="G199" s="1" t="s">
        <v>238</v>
      </c>
      <c r="H199" s="4" t="s">
        <v>206</v>
      </c>
      <c r="I199" s="30">
        <v>7</v>
      </c>
    </row>
    <row r="200" spans="1:9" x14ac:dyDescent="0.25">
      <c r="A200" s="189" t="s">
        <v>239</v>
      </c>
      <c r="B200" s="189" t="s">
        <v>240</v>
      </c>
      <c r="C200" s="190" t="s">
        <v>206</v>
      </c>
      <c r="D200" s="30"/>
      <c r="E200" s="7"/>
      <c r="F200" s="1" t="s">
        <v>239</v>
      </c>
      <c r="G200" s="1" t="s">
        <v>240</v>
      </c>
      <c r="H200" s="4" t="s">
        <v>206</v>
      </c>
      <c r="I200" s="30">
        <v>12</v>
      </c>
    </row>
    <row r="201" spans="1:9" x14ac:dyDescent="0.25">
      <c r="A201" s="189" t="s">
        <v>241</v>
      </c>
      <c r="B201" s="189" t="s">
        <v>242</v>
      </c>
      <c r="C201" s="190" t="s">
        <v>206</v>
      </c>
      <c r="D201" s="30"/>
      <c r="E201" s="7"/>
      <c r="F201" s="1" t="s">
        <v>241</v>
      </c>
      <c r="G201" s="1" t="s">
        <v>242</v>
      </c>
      <c r="H201" s="4" t="s">
        <v>206</v>
      </c>
      <c r="I201" s="30">
        <v>16</v>
      </c>
    </row>
    <row r="202" spans="1:9" x14ac:dyDescent="0.25">
      <c r="A202" s="189" t="s">
        <v>107</v>
      </c>
      <c r="B202" s="189" t="s">
        <v>108</v>
      </c>
      <c r="C202" s="190" t="s">
        <v>206</v>
      </c>
      <c r="D202" s="30"/>
      <c r="E202" s="7"/>
      <c r="F202" s="1" t="s">
        <v>107</v>
      </c>
      <c r="G202" s="1" t="s">
        <v>108</v>
      </c>
      <c r="H202" s="4" t="s">
        <v>206</v>
      </c>
      <c r="I202" s="30">
        <v>25</v>
      </c>
    </row>
    <row r="203" spans="1:9" x14ac:dyDescent="0.25">
      <c r="A203" s="189" t="s">
        <v>109</v>
      </c>
      <c r="B203" s="189" t="s">
        <v>110</v>
      </c>
      <c r="C203" s="190" t="s">
        <v>206</v>
      </c>
      <c r="D203" s="30"/>
      <c r="E203" s="7"/>
      <c r="F203" s="1" t="s">
        <v>109</v>
      </c>
      <c r="G203" s="1" t="s">
        <v>110</v>
      </c>
      <c r="H203" s="4" t="s">
        <v>206</v>
      </c>
      <c r="I203" s="30">
        <v>35</v>
      </c>
    </row>
    <row r="204" spans="1:9" x14ac:dyDescent="0.25">
      <c r="A204" s="189" t="s">
        <v>111</v>
      </c>
      <c r="B204" s="189" t="s">
        <v>112</v>
      </c>
      <c r="C204" s="190" t="s">
        <v>206</v>
      </c>
      <c r="D204" s="30"/>
      <c r="E204" s="7"/>
      <c r="F204" s="1" t="s">
        <v>111</v>
      </c>
      <c r="G204" s="1" t="s">
        <v>112</v>
      </c>
      <c r="H204" s="4" t="s">
        <v>206</v>
      </c>
      <c r="I204" s="30">
        <v>50</v>
      </c>
    </row>
    <row r="205" spans="1:9" x14ac:dyDescent="0.25">
      <c r="A205" s="189" t="s">
        <v>113</v>
      </c>
      <c r="B205" s="189" t="s">
        <v>114</v>
      </c>
      <c r="C205" s="190" t="s">
        <v>206</v>
      </c>
      <c r="D205" s="30"/>
      <c r="E205" s="7"/>
      <c r="F205" s="1" t="s">
        <v>113</v>
      </c>
      <c r="G205" s="1" t="s">
        <v>114</v>
      </c>
      <c r="H205" s="4" t="s">
        <v>206</v>
      </c>
      <c r="I205" s="30">
        <v>7</v>
      </c>
    </row>
    <row r="206" spans="1:9" x14ac:dyDescent="0.25">
      <c r="A206" s="189" t="s">
        <v>115</v>
      </c>
      <c r="B206" s="189" t="s">
        <v>116</v>
      </c>
      <c r="C206" s="190" t="s">
        <v>206</v>
      </c>
      <c r="D206" s="30"/>
      <c r="E206" s="7"/>
      <c r="F206" s="1" t="s">
        <v>115</v>
      </c>
      <c r="G206" s="1" t="s">
        <v>116</v>
      </c>
      <c r="H206" s="4" t="s">
        <v>206</v>
      </c>
      <c r="I206" s="30">
        <v>7</v>
      </c>
    </row>
    <row r="207" spans="1:9" x14ac:dyDescent="0.25">
      <c r="A207" s="189" t="s">
        <v>117</v>
      </c>
      <c r="B207" s="189" t="s">
        <v>118</v>
      </c>
      <c r="C207" s="190" t="s">
        <v>206</v>
      </c>
      <c r="D207" s="30"/>
      <c r="E207" s="7"/>
      <c r="F207" s="1" t="s">
        <v>117</v>
      </c>
      <c r="G207" s="1" t="s">
        <v>118</v>
      </c>
      <c r="H207" s="4" t="s">
        <v>206</v>
      </c>
      <c r="I207" s="30">
        <v>7</v>
      </c>
    </row>
    <row r="208" spans="1:9" x14ac:dyDescent="0.25">
      <c r="A208" s="189" t="s">
        <v>119</v>
      </c>
      <c r="B208" s="189" t="s">
        <v>120</v>
      </c>
      <c r="C208" s="190" t="s">
        <v>206</v>
      </c>
      <c r="D208" s="30"/>
      <c r="E208" s="7"/>
      <c r="F208" s="1" t="s">
        <v>119</v>
      </c>
      <c r="G208" s="1" t="s">
        <v>120</v>
      </c>
      <c r="H208" s="4" t="s">
        <v>206</v>
      </c>
      <c r="I208" s="30">
        <v>12</v>
      </c>
    </row>
    <row r="209" spans="1:9" x14ac:dyDescent="0.25">
      <c r="A209" s="189" t="s">
        <v>121</v>
      </c>
      <c r="B209" s="189" t="s">
        <v>122</v>
      </c>
      <c r="C209" s="190" t="s">
        <v>206</v>
      </c>
      <c r="D209" s="30"/>
      <c r="E209" s="7"/>
      <c r="F209" s="1" t="s">
        <v>121</v>
      </c>
      <c r="G209" s="1" t="s">
        <v>122</v>
      </c>
      <c r="H209" s="4" t="s">
        <v>206</v>
      </c>
      <c r="I209" s="30">
        <v>16</v>
      </c>
    </row>
    <row r="210" spans="1:9" x14ac:dyDescent="0.25">
      <c r="A210" s="189" t="s">
        <v>123</v>
      </c>
      <c r="B210" s="189" t="s">
        <v>243</v>
      </c>
      <c r="C210" s="190" t="s">
        <v>206</v>
      </c>
      <c r="D210" s="30"/>
      <c r="E210" s="7"/>
      <c r="F210" s="1" t="s">
        <v>123</v>
      </c>
      <c r="G210" s="1" t="s">
        <v>243</v>
      </c>
      <c r="H210" s="4" t="s">
        <v>206</v>
      </c>
      <c r="I210" s="30">
        <v>25</v>
      </c>
    </row>
    <row r="211" spans="1:9" x14ac:dyDescent="0.25">
      <c r="A211" s="189" t="s">
        <v>244</v>
      </c>
      <c r="B211" s="189" t="s">
        <v>245</v>
      </c>
      <c r="C211" s="190" t="s">
        <v>206</v>
      </c>
      <c r="D211" s="30"/>
      <c r="E211" s="7"/>
      <c r="F211" s="1" t="s">
        <v>244</v>
      </c>
      <c r="G211" s="1" t="s">
        <v>245</v>
      </c>
      <c r="H211" s="4" t="s">
        <v>206</v>
      </c>
      <c r="I211" s="30">
        <v>35</v>
      </c>
    </row>
    <row r="212" spans="1:9" x14ac:dyDescent="0.25">
      <c r="A212" s="189" t="s">
        <v>246</v>
      </c>
      <c r="B212" s="189" t="s">
        <v>247</v>
      </c>
      <c r="C212" s="190" t="s">
        <v>206</v>
      </c>
      <c r="D212" s="30"/>
      <c r="E212" s="7"/>
      <c r="F212" s="1" t="s">
        <v>246</v>
      </c>
      <c r="G212" s="1" t="s">
        <v>247</v>
      </c>
      <c r="H212" s="4" t="s">
        <v>206</v>
      </c>
      <c r="I212" s="30">
        <v>50</v>
      </c>
    </row>
    <row r="213" spans="1:9" x14ac:dyDescent="0.25">
      <c r="A213" s="189" t="s">
        <v>248</v>
      </c>
      <c r="B213" s="189" t="s">
        <v>249</v>
      </c>
      <c r="C213" s="190" t="s">
        <v>250</v>
      </c>
      <c r="D213" s="30"/>
      <c r="E213" s="7"/>
      <c r="F213" s="1" t="s">
        <v>248</v>
      </c>
      <c r="G213" s="1" t="s">
        <v>249</v>
      </c>
      <c r="H213" s="4" t="s">
        <v>250</v>
      </c>
      <c r="I213" s="30">
        <v>50</v>
      </c>
    </row>
    <row r="214" spans="1:9" x14ac:dyDescent="0.25">
      <c r="A214" s="189"/>
      <c r="B214" s="188" t="s">
        <v>143</v>
      </c>
      <c r="C214" s="191"/>
      <c r="D214" s="97"/>
      <c r="E214" s="7"/>
      <c r="F214" s="1"/>
      <c r="G214" s="2" t="s">
        <v>143</v>
      </c>
      <c r="H214" s="3"/>
      <c r="I214" s="97"/>
    </row>
    <row r="215" spans="1:9" x14ac:dyDescent="0.25">
      <c r="A215" s="189" t="s">
        <v>144</v>
      </c>
      <c r="B215" s="189" t="s">
        <v>260</v>
      </c>
      <c r="C215" s="190" t="s">
        <v>206</v>
      </c>
      <c r="D215" s="30"/>
      <c r="E215" s="7"/>
      <c r="F215" s="1" t="s">
        <v>144</v>
      </c>
      <c r="G215" s="1" t="s">
        <v>260</v>
      </c>
      <c r="H215" s="4" t="s">
        <v>206</v>
      </c>
      <c r="I215" s="30">
        <v>25</v>
      </c>
    </row>
    <row r="216" spans="1:9" x14ac:dyDescent="0.25">
      <c r="A216" s="189" t="s">
        <v>261</v>
      </c>
      <c r="B216" s="189" t="s">
        <v>262</v>
      </c>
      <c r="C216" s="190" t="s">
        <v>206</v>
      </c>
      <c r="D216" s="30"/>
      <c r="E216" s="7"/>
      <c r="F216" s="1" t="s">
        <v>261</v>
      </c>
      <c r="G216" s="1" t="s">
        <v>262</v>
      </c>
      <c r="H216" s="4" t="s">
        <v>206</v>
      </c>
      <c r="I216" s="30">
        <v>25</v>
      </c>
    </row>
    <row r="217" spans="1:9" x14ac:dyDescent="0.25">
      <c r="A217" s="189" t="s">
        <v>263</v>
      </c>
      <c r="B217" s="189" t="s">
        <v>264</v>
      </c>
      <c r="C217" s="190" t="s">
        <v>206</v>
      </c>
      <c r="D217" s="30"/>
      <c r="E217" s="7"/>
      <c r="F217" s="1" t="s">
        <v>263</v>
      </c>
      <c r="G217" s="1" t="s">
        <v>264</v>
      </c>
      <c r="H217" s="4" t="s">
        <v>206</v>
      </c>
      <c r="I217" s="30">
        <v>50</v>
      </c>
    </row>
    <row r="218" spans="1:9" x14ac:dyDescent="0.25">
      <c r="A218" s="189" t="s">
        <v>265</v>
      </c>
      <c r="B218" s="189" t="s">
        <v>266</v>
      </c>
      <c r="C218" s="190" t="s">
        <v>206</v>
      </c>
      <c r="D218" s="30"/>
      <c r="E218" s="7"/>
      <c r="F218" s="1" t="s">
        <v>265</v>
      </c>
      <c r="G218" s="1" t="s">
        <v>266</v>
      </c>
      <c r="H218" s="4" t="s">
        <v>206</v>
      </c>
      <c r="I218" s="30">
        <v>50</v>
      </c>
    </row>
    <row r="219" spans="1:9" x14ac:dyDescent="0.25">
      <c r="A219" s="39">
        <v>4</v>
      </c>
      <c r="B219" s="39" t="s">
        <v>267</v>
      </c>
      <c r="C219" s="40"/>
      <c r="D219" s="40"/>
      <c r="F219" s="39">
        <v>4</v>
      </c>
      <c r="G219" s="39" t="s">
        <v>267</v>
      </c>
      <c r="H219" s="40"/>
      <c r="I219" s="96"/>
    </row>
    <row r="220" spans="1:9" x14ac:dyDescent="0.25">
      <c r="A220" s="189"/>
      <c r="B220" s="188" t="s">
        <v>18</v>
      </c>
      <c r="C220" s="191"/>
      <c r="D220" s="6"/>
      <c r="E220" s="7"/>
      <c r="F220" s="1"/>
      <c r="G220" s="2" t="s">
        <v>18</v>
      </c>
      <c r="H220" s="3"/>
      <c r="I220" s="6"/>
    </row>
    <row r="221" spans="1:9" x14ac:dyDescent="0.25">
      <c r="A221" s="189" t="s">
        <v>268</v>
      </c>
      <c r="B221" s="189" t="s">
        <v>269</v>
      </c>
      <c r="C221" s="189" t="s">
        <v>270</v>
      </c>
      <c r="D221" s="30"/>
      <c r="E221" s="7"/>
      <c r="F221" s="1" t="s">
        <v>268</v>
      </c>
      <c r="G221" s="1" t="s">
        <v>269</v>
      </c>
      <c r="H221" s="1" t="s">
        <v>270</v>
      </c>
      <c r="I221" s="30">
        <v>1</v>
      </c>
    </row>
    <row r="222" spans="1:9" x14ac:dyDescent="0.25">
      <c r="A222" s="189"/>
      <c r="B222" s="188" t="s">
        <v>271</v>
      </c>
      <c r="C222" s="191"/>
      <c r="D222" s="6"/>
      <c r="E222" s="7"/>
      <c r="F222" s="1"/>
      <c r="G222" s="2" t="s">
        <v>271</v>
      </c>
      <c r="H222" s="3"/>
      <c r="I222" s="6"/>
    </row>
    <row r="223" spans="1:9" x14ac:dyDescent="0.25">
      <c r="A223" s="189" t="s">
        <v>272</v>
      </c>
      <c r="B223" s="189" t="s">
        <v>269</v>
      </c>
      <c r="C223" s="189" t="s">
        <v>270</v>
      </c>
      <c r="D223" s="30"/>
      <c r="E223" s="7"/>
      <c r="F223" s="1" t="s">
        <v>272</v>
      </c>
      <c r="G223" s="1" t="s">
        <v>269</v>
      </c>
      <c r="H223" s="1" t="s">
        <v>270</v>
      </c>
      <c r="I223" s="30">
        <v>2</v>
      </c>
    </row>
    <row r="224" spans="1:9" x14ac:dyDescent="0.25">
      <c r="A224" s="189"/>
      <c r="B224" s="188" t="s">
        <v>37</v>
      </c>
      <c r="C224" s="191"/>
      <c r="D224" s="6"/>
      <c r="E224" s="7"/>
      <c r="F224" s="1"/>
      <c r="G224" s="2" t="s">
        <v>37</v>
      </c>
      <c r="H224" s="3"/>
      <c r="I224" s="6"/>
    </row>
    <row r="225" spans="1:9" x14ac:dyDescent="0.25">
      <c r="A225" s="189" t="s">
        <v>273</v>
      </c>
      <c r="B225" s="189" t="s">
        <v>274</v>
      </c>
      <c r="C225" s="190" t="s">
        <v>270</v>
      </c>
      <c r="D225" s="30"/>
      <c r="E225" s="7"/>
      <c r="F225" s="1" t="s">
        <v>273</v>
      </c>
      <c r="G225" s="1" t="s">
        <v>274</v>
      </c>
      <c r="H225" s="4" t="s">
        <v>270</v>
      </c>
      <c r="I225" s="30">
        <v>1.2</v>
      </c>
    </row>
    <row r="226" spans="1:9" x14ac:dyDescent="0.25">
      <c r="A226" s="189" t="s">
        <v>275</v>
      </c>
      <c r="B226" s="189" t="s">
        <v>423</v>
      </c>
      <c r="C226" s="190" t="s">
        <v>270</v>
      </c>
      <c r="D226" s="30"/>
      <c r="E226" s="7"/>
      <c r="F226" s="1" t="s">
        <v>275</v>
      </c>
      <c r="G226" s="1" t="s">
        <v>423</v>
      </c>
      <c r="H226" s="4" t="s">
        <v>270</v>
      </c>
      <c r="I226" s="30">
        <v>3.5</v>
      </c>
    </row>
    <row r="227" spans="1:9" x14ac:dyDescent="0.25">
      <c r="A227" s="189"/>
      <c r="B227" s="188" t="s">
        <v>49</v>
      </c>
      <c r="C227" s="191"/>
      <c r="D227" s="6"/>
      <c r="E227" s="7"/>
      <c r="F227" s="1"/>
      <c r="G227" s="2" t="s">
        <v>49</v>
      </c>
      <c r="H227" s="3"/>
      <c r="I227" s="6"/>
    </row>
    <row r="228" spans="1:9" x14ac:dyDescent="0.25">
      <c r="A228" s="189" t="s">
        <v>276</v>
      </c>
      <c r="B228" s="189" t="s">
        <v>269</v>
      </c>
      <c r="C228" s="189" t="s">
        <v>270</v>
      </c>
      <c r="D228" s="30"/>
      <c r="E228" s="7"/>
      <c r="F228" s="1" t="s">
        <v>276</v>
      </c>
      <c r="G228" s="1" t="s">
        <v>269</v>
      </c>
      <c r="H228" s="1" t="s">
        <v>270</v>
      </c>
      <c r="I228" s="30">
        <v>5</v>
      </c>
    </row>
    <row r="229" spans="1:9" x14ac:dyDescent="0.25">
      <c r="A229" s="189"/>
      <c r="B229" s="188" t="s">
        <v>277</v>
      </c>
      <c r="C229" s="191"/>
      <c r="D229" s="6"/>
      <c r="E229" s="7"/>
      <c r="F229" s="1"/>
      <c r="G229" s="2" t="s">
        <v>277</v>
      </c>
      <c r="H229" s="3"/>
      <c r="I229" s="6"/>
    </row>
    <row r="230" spans="1:9" x14ac:dyDescent="0.25">
      <c r="A230" s="189" t="s">
        <v>278</v>
      </c>
      <c r="B230" s="189" t="s">
        <v>279</v>
      </c>
      <c r="C230" s="190" t="s">
        <v>270</v>
      </c>
      <c r="D230" s="30"/>
      <c r="E230" s="7"/>
      <c r="F230" s="1" t="s">
        <v>278</v>
      </c>
      <c r="G230" s="1" t="s">
        <v>279</v>
      </c>
      <c r="H230" s="4" t="s">
        <v>270</v>
      </c>
      <c r="I230" s="30">
        <v>1</v>
      </c>
    </row>
    <row r="231" spans="1:9" x14ac:dyDescent="0.25">
      <c r="A231" s="189"/>
      <c r="B231" s="188" t="s">
        <v>196</v>
      </c>
      <c r="C231" s="191"/>
      <c r="D231" s="6"/>
      <c r="E231" s="7"/>
      <c r="F231" s="1"/>
      <c r="G231" s="2" t="s">
        <v>196</v>
      </c>
      <c r="H231" s="3"/>
      <c r="I231" s="6"/>
    </row>
    <row r="232" spans="1:9" x14ac:dyDescent="0.25">
      <c r="A232" s="189" t="s">
        <v>280</v>
      </c>
      <c r="B232" s="189" t="s">
        <v>162</v>
      </c>
      <c r="C232" s="190" t="s">
        <v>270</v>
      </c>
      <c r="D232" s="30"/>
      <c r="E232" s="7"/>
      <c r="F232" s="1" t="s">
        <v>280</v>
      </c>
      <c r="G232" s="1" t="s">
        <v>162</v>
      </c>
      <c r="H232" s="4" t="s">
        <v>270</v>
      </c>
      <c r="I232" s="30">
        <v>25</v>
      </c>
    </row>
    <row r="233" spans="1:9" x14ac:dyDescent="0.25">
      <c r="A233" s="189"/>
      <c r="B233" s="188" t="s">
        <v>296</v>
      </c>
      <c r="C233" s="191"/>
      <c r="D233" s="6"/>
      <c r="E233" s="7"/>
      <c r="F233" s="1"/>
      <c r="G233" s="2" t="s">
        <v>296</v>
      </c>
      <c r="H233" s="3"/>
      <c r="I233" s="6"/>
    </row>
    <row r="234" spans="1:9" x14ac:dyDescent="0.25">
      <c r="A234" s="189" t="s">
        <v>163</v>
      </c>
      <c r="B234" s="189" t="s">
        <v>162</v>
      </c>
      <c r="C234" s="190" t="s">
        <v>270</v>
      </c>
      <c r="D234" s="30"/>
      <c r="E234" s="7"/>
      <c r="F234" s="1" t="s">
        <v>163</v>
      </c>
      <c r="G234" s="1" t="s">
        <v>162</v>
      </c>
      <c r="H234" s="4" t="s">
        <v>270</v>
      </c>
      <c r="I234" s="30">
        <v>30</v>
      </c>
    </row>
    <row r="235" spans="1:9" x14ac:dyDescent="0.25">
      <c r="A235" s="189"/>
      <c r="B235" s="188" t="s">
        <v>301</v>
      </c>
      <c r="C235" s="191"/>
      <c r="D235" s="6"/>
      <c r="E235" s="7"/>
      <c r="F235" s="1"/>
      <c r="G235" s="2" t="s">
        <v>301</v>
      </c>
      <c r="H235" s="3"/>
      <c r="I235" s="6"/>
    </row>
    <row r="236" spans="1:9" x14ac:dyDescent="0.25">
      <c r="A236" s="189" t="s">
        <v>164</v>
      </c>
      <c r="B236" s="189" t="s">
        <v>162</v>
      </c>
      <c r="C236" s="190" t="s">
        <v>270</v>
      </c>
      <c r="D236" s="30"/>
      <c r="E236" s="7"/>
      <c r="F236" s="1" t="s">
        <v>164</v>
      </c>
      <c r="G236" s="1" t="s">
        <v>162</v>
      </c>
      <c r="H236" s="4" t="s">
        <v>270</v>
      </c>
      <c r="I236" s="30">
        <v>30</v>
      </c>
    </row>
    <row r="237" spans="1:9" x14ac:dyDescent="0.25">
      <c r="A237" s="189" t="s">
        <v>165</v>
      </c>
      <c r="B237" s="189" t="s">
        <v>166</v>
      </c>
      <c r="C237" s="190" t="s">
        <v>270</v>
      </c>
      <c r="D237" s="30"/>
      <c r="E237" s="7"/>
      <c r="F237" s="1" t="s">
        <v>165</v>
      </c>
      <c r="G237" s="1" t="s">
        <v>166</v>
      </c>
      <c r="H237" s="4" t="s">
        <v>270</v>
      </c>
      <c r="I237" s="30">
        <v>35</v>
      </c>
    </row>
    <row r="238" spans="1:9" x14ac:dyDescent="0.25">
      <c r="A238" s="189"/>
      <c r="B238" s="188" t="s">
        <v>471</v>
      </c>
      <c r="C238" s="190"/>
      <c r="D238" s="6"/>
      <c r="E238" s="7"/>
      <c r="F238" s="1"/>
      <c r="G238" s="2" t="s">
        <v>210</v>
      </c>
      <c r="H238" s="4"/>
      <c r="I238" s="6"/>
    </row>
    <row r="239" spans="1:9" x14ac:dyDescent="0.25">
      <c r="A239" s="189" t="s">
        <v>167</v>
      </c>
      <c r="B239" s="189" t="s">
        <v>455</v>
      </c>
      <c r="C239" s="190" t="s">
        <v>270</v>
      </c>
      <c r="D239" s="30"/>
      <c r="E239" s="7"/>
      <c r="F239" s="1" t="s">
        <v>167</v>
      </c>
      <c r="G239" s="1" t="s">
        <v>166</v>
      </c>
      <c r="H239" s="4" t="s">
        <v>270</v>
      </c>
      <c r="I239" s="30">
        <v>34</v>
      </c>
    </row>
    <row r="240" spans="1:9" x14ac:dyDescent="0.25">
      <c r="A240" s="189"/>
      <c r="B240" s="188" t="s">
        <v>215</v>
      </c>
      <c r="C240" s="191"/>
      <c r="D240" s="6"/>
      <c r="E240" s="7"/>
      <c r="F240" s="1"/>
      <c r="G240" s="2" t="s">
        <v>215</v>
      </c>
      <c r="H240" s="3"/>
      <c r="I240" s="6"/>
    </row>
    <row r="241" spans="1:9" x14ac:dyDescent="0.25">
      <c r="A241" s="189" t="s">
        <v>168</v>
      </c>
      <c r="B241" s="189" t="s">
        <v>162</v>
      </c>
      <c r="C241" s="190" t="s">
        <v>270</v>
      </c>
      <c r="D241" s="30"/>
      <c r="E241" s="7"/>
      <c r="F241" s="1" t="s">
        <v>168</v>
      </c>
      <c r="G241" s="1" t="s">
        <v>162</v>
      </c>
      <c r="H241" s="4" t="s">
        <v>270</v>
      </c>
      <c r="I241" s="30">
        <v>40</v>
      </c>
    </row>
    <row r="242" spans="1:9" x14ac:dyDescent="0.25">
      <c r="A242" s="189" t="s">
        <v>169</v>
      </c>
      <c r="B242" s="189" t="s">
        <v>166</v>
      </c>
      <c r="C242" s="190" t="s">
        <v>270</v>
      </c>
      <c r="D242" s="30"/>
      <c r="E242" s="7"/>
      <c r="F242" s="1" t="s">
        <v>169</v>
      </c>
      <c r="G242" s="1" t="s">
        <v>166</v>
      </c>
      <c r="H242" s="4" t="s">
        <v>270</v>
      </c>
      <c r="I242" s="30">
        <v>44</v>
      </c>
    </row>
    <row r="243" spans="1:9" x14ac:dyDescent="0.25">
      <c r="A243" s="189"/>
      <c r="B243" s="188" t="s">
        <v>220</v>
      </c>
      <c r="C243" s="190"/>
      <c r="D243" s="6"/>
      <c r="E243" s="7"/>
      <c r="F243" s="1"/>
      <c r="G243" s="2" t="s">
        <v>220</v>
      </c>
      <c r="H243" s="4"/>
      <c r="I243" s="6"/>
    </row>
    <row r="244" spans="1:9" x14ac:dyDescent="0.25">
      <c r="A244" s="189" t="s">
        <v>170</v>
      </c>
      <c r="B244" s="189" t="s">
        <v>162</v>
      </c>
      <c r="C244" s="190" t="s">
        <v>270</v>
      </c>
      <c r="D244" s="30"/>
      <c r="E244" s="7"/>
      <c r="F244" s="1" t="s">
        <v>170</v>
      </c>
      <c r="G244" s="1" t="s">
        <v>162</v>
      </c>
      <c r="H244" s="4" t="s">
        <v>270</v>
      </c>
      <c r="I244" s="30">
        <v>45</v>
      </c>
    </row>
    <row r="245" spans="1:9" x14ac:dyDescent="0.25">
      <c r="A245" s="189" t="s">
        <v>171</v>
      </c>
      <c r="B245" s="189" t="s">
        <v>166</v>
      </c>
      <c r="C245" s="190" t="s">
        <v>270</v>
      </c>
      <c r="D245" s="30"/>
      <c r="E245" s="7"/>
      <c r="F245" s="1" t="s">
        <v>171</v>
      </c>
      <c r="G245" s="1" t="s">
        <v>166</v>
      </c>
      <c r="H245" s="4" t="s">
        <v>270</v>
      </c>
      <c r="I245" s="30">
        <v>50</v>
      </c>
    </row>
    <row r="246" spans="1:9" x14ac:dyDescent="0.25">
      <c r="A246" s="189"/>
      <c r="B246" s="188" t="s">
        <v>70</v>
      </c>
      <c r="C246" s="190"/>
      <c r="D246" s="6"/>
      <c r="E246" s="7"/>
      <c r="F246" s="1"/>
      <c r="G246" s="2" t="s">
        <v>70</v>
      </c>
      <c r="H246" s="4"/>
      <c r="I246" s="6"/>
    </row>
    <row r="247" spans="1:9" x14ac:dyDescent="0.25">
      <c r="A247" s="189" t="s">
        <v>172</v>
      </c>
      <c r="B247" s="189" t="s">
        <v>166</v>
      </c>
      <c r="C247" s="190" t="s">
        <v>270</v>
      </c>
      <c r="D247" s="30"/>
      <c r="E247" s="7"/>
      <c r="F247" s="1" t="s">
        <v>172</v>
      </c>
      <c r="G247" s="1" t="s">
        <v>166</v>
      </c>
      <c r="H247" s="4" t="s">
        <v>270</v>
      </c>
      <c r="I247" s="30">
        <v>58</v>
      </c>
    </row>
    <row r="248" spans="1:9" x14ac:dyDescent="0.25">
      <c r="A248" s="189"/>
      <c r="B248" s="188" t="s">
        <v>466</v>
      </c>
      <c r="C248" s="190"/>
      <c r="D248" s="190"/>
      <c r="E248" s="7"/>
      <c r="F248" s="1"/>
      <c r="G248" s="1"/>
      <c r="H248" s="4"/>
      <c r="I248" s="30"/>
    </row>
    <row r="249" spans="1:9" x14ac:dyDescent="0.25">
      <c r="A249" s="189" t="s">
        <v>444</v>
      </c>
      <c r="B249" s="189" t="s">
        <v>166</v>
      </c>
      <c r="C249" s="190" t="s">
        <v>270</v>
      </c>
      <c r="D249" s="178"/>
      <c r="E249" s="7"/>
      <c r="F249" s="1"/>
      <c r="G249" s="1"/>
      <c r="H249" s="4"/>
      <c r="I249" s="30"/>
    </row>
    <row r="250" spans="1:9" x14ac:dyDescent="0.25">
      <c r="A250" s="189"/>
      <c r="B250" s="188" t="s">
        <v>469</v>
      </c>
      <c r="C250" s="190"/>
      <c r="D250" s="190"/>
      <c r="E250" s="7"/>
      <c r="F250" s="1"/>
      <c r="G250" s="1"/>
      <c r="H250" s="4"/>
      <c r="I250" s="30"/>
    </row>
    <row r="251" spans="1:9" x14ac:dyDescent="0.25">
      <c r="A251" s="189" t="s">
        <v>439</v>
      </c>
      <c r="B251" s="189" t="s">
        <v>440</v>
      </c>
      <c r="C251" s="190" t="s">
        <v>270</v>
      </c>
      <c r="D251" s="178"/>
      <c r="E251" s="7"/>
      <c r="F251" s="1"/>
      <c r="G251" s="1"/>
      <c r="H251" s="4"/>
      <c r="I251" s="30"/>
    </row>
    <row r="252" spans="1:9" x14ac:dyDescent="0.25">
      <c r="A252" s="39">
        <v>5</v>
      </c>
      <c r="B252" s="39" t="s">
        <v>173</v>
      </c>
      <c r="C252" s="40"/>
      <c r="D252" s="40"/>
      <c r="E252" s="7"/>
      <c r="F252" s="39">
        <v>5</v>
      </c>
      <c r="G252" s="39" t="s">
        <v>173</v>
      </c>
      <c r="H252" s="40"/>
      <c r="I252" s="96"/>
    </row>
    <row r="253" spans="1:9" x14ac:dyDescent="0.25">
      <c r="A253" s="189"/>
      <c r="B253" s="188" t="s">
        <v>174</v>
      </c>
      <c r="C253" s="191"/>
      <c r="D253" s="6"/>
      <c r="E253" s="7"/>
      <c r="F253" s="1"/>
      <c r="G253" s="2" t="s">
        <v>174</v>
      </c>
      <c r="H253" s="3"/>
      <c r="I253" s="6"/>
    </row>
    <row r="254" spans="1:9" x14ac:dyDescent="0.25">
      <c r="A254" s="189" t="s">
        <v>175</v>
      </c>
      <c r="B254" s="189" t="s">
        <v>176</v>
      </c>
      <c r="C254" s="190" t="s">
        <v>270</v>
      </c>
      <c r="D254" s="30"/>
      <c r="E254" s="7"/>
      <c r="F254" s="1" t="s">
        <v>175</v>
      </c>
      <c r="G254" s="1" t="s">
        <v>176</v>
      </c>
      <c r="H254" s="4" t="s">
        <v>270</v>
      </c>
      <c r="I254" s="30">
        <v>0.5</v>
      </c>
    </row>
    <row r="255" spans="1:9" x14ac:dyDescent="0.25">
      <c r="A255" s="189" t="s">
        <v>177</v>
      </c>
      <c r="B255" s="189" t="s">
        <v>178</v>
      </c>
      <c r="C255" s="190" t="s">
        <v>270</v>
      </c>
      <c r="D255" s="30"/>
      <c r="E255" s="7"/>
      <c r="F255" s="1" t="s">
        <v>177</v>
      </c>
      <c r="G255" s="1" t="s">
        <v>178</v>
      </c>
      <c r="H255" s="4" t="s">
        <v>270</v>
      </c>
      <c r="I255" s="30">
        <v>1</v>
      </c>
    </row>
    <row r="256" spans="1:9" x14ac:dyDescent="0.25">
      <c r="A256" s="189"/>
      <c r="B256" s="188" t="s">
        <v>196</v>
      </c>
      <c r="C256" s="191"/>
      <c r="D256" s="6"/>
      <c r="E256" s="7"/>
      <c r="F256" s="1"/>
      <c r="G256" s="2" t="s">
        <v>196</v>
      </c>
      <c r="H256" s="3"/>
      <c r="I256" s="6"/>
    </row>
    <row r="257" spans="1:9" x14ac:dyDescent="0.25">
      <c r="A257" s="189" t="s">
        <v>179</v>
      </c>
      <c r="B257" s="189" t="s">
        <v>180</v>
      </c>
      <c r="C257" s="190" t="s">
        <v>270</v>
      </c>
      <c r="D257" s="30"/>
      <c r="E257" s="7"/>
      <c r="F257" s="1" t="s">
        <v>179</v>
      </c>
      <c r="G257" s="1" t="s">
        <v>180</v>
      </c>
      <c r="H257" s="4" t="s">
        <v>270</v>
      </c>
      <c r="I257" s="30">
        <v>10</v>
      </c>
    </row>
    <row r="258" spans="1:9" x14ac:dyDescent="0.25">
      <c r="A258" s="189" t="s">
        <v>181</v>
      </c>
      <c r="B258" s="189" t="s">
        <v>182</v>
      </c>
      <c r="C258" s="190" t="s">
        <v>270</v>
      </c>
      <c r="D258" s="30"/>
      <c r="E258" s="7"/>
      <c r="F258" s="1" t="s">
        <v>181</v>
      </c>
      <c r="G258" s="1" t="s">
        <v>182</v>
      </c>
      <c r="H258" s="4" t="s">
        <v>270</v>
      </c>
      <c r="I258" s="30">
        <v>25</v>
      </c>
    </row>
    <row r="259" spans="1:9" x14ac:dyDescent="0.25">
      <c r="A259" s="189"/>
      <c r="B259" s="188" t="s">
        <v>296</v>
      </c>
      <c r="C259" s="191"/>
      <c r="D259" s="6"/>
      <c r="E259" s="7"/>
      <c r="F259" s="1"/>
      <c r="G259" s="2" t="s">
        <v>296</v>
      </c>
      <c r="H259" s="3"/>
      <c r="I259" s="6"/>
    </row>
    <row r="260" spans="1:9" x14ac:dyDescent="0.25">
      <c r="A260" s="189" t="s">
        <v>183</v>
      </c>
      <c r="B260" s="189" t="s">
        <v>180</v>
      </c>
      <c r="C260" s="190" t="s">
        <v>270</v>
      </c>
      <c r="D260" s="30"/>
      <c r="E260" s="7"/>
      <c r="F260" s="1" t="s">
        <v>183</v>
      </c>
      <c r="G260" s="1" t="s">
        <v>180</v>
      </c>
      <c r="H260" s="4" t="s">
        <v>270</v>
      </c>
      <c r="I260" s="30">
        <v>15</v>
      </c>
    </row>
    <row r="261" spans="1:9" x14ac:dyDescent="0.25">
      <c r="A261" s="189" t="s">
        <v>184</v>
      </c>
      <c r="B261" s="189" t="s">
        <v>182</v>
      </c>
      <c r="C261" s="190" t="s">
        <v>270</v>
      </c>
      <c r="D261" s="30"/>
      <c r="E261" s="7"/>
      <c r="F261" s="1" t="s">
        <v>184</v>
      </c>
      <c r="G261" s="1" t="s">
        <v>182</v>
      </c>
      <c r="H261" s="4" t="s">
        <v>270</v>
      </c>
      <c r="I261" s="30">
        <v>50</v>
      </c>
    </row>
    <row r="262" spans="1:9" x14ac:dyDescent="0.25">
      <c r="A262" s="189"/>
      <c r="B262" s="188" t="s">
        <v>301</v>
      </c>
      <c r="C262" s="191"/>
      <c r="D262" s="6"/>
      <c r="E262" s="7"/>
      <c r="F262" s="1"/>
      <c r="G262" s="2" t="s">
        <v>301</v>
      </c>
      <c r="H262" s="3"/>
      <c r="I262" s="6"/>
    </row>
    <row r="263" spans="1:9" x14ac:dyDescent="0.25">
      <c r="A263" s="189" t="s">
        <v>281</v>
      </c>
      <c r="B263" s="189" t="s">
        <v>180</v>
      </c>
      <c r="C263" s="190" t="s">
        <v>270</v>
      </c>
      <c r="D263" s="30"/>
      <c r="E263" s="7"/>
      <c r="F263" s="1" t="s">
        <v>281</v>
      </c>
      <c r="G263" s="1" t="s">
        <v>180</v>
      </c>
      <c r="H263" s="4" t="s">
        <v>270</v>
      </c>
      <c r="I263" s="30">
        <v>20</v>
      </c>
    </row>
    <row r="264" spans="1:9" x14ac:dyDescent="0.25">
      <c r="A264" s="189" t="s">
        <v>282</v>
      </c>
      <c r="B264" s="189" t="s">
        <v>182</v>
      </c>
      <c r="C264" s="190" t="s">
        <v>270</v>
      </c>
      <c r="D264" s="30"/>
      <c r="E264" s="7"/>
      <c r="F264" s="1" t="s">
        <v>282</v>
      </c>
      <c r="G264" s="1" t="s">
        <v>182</v>
      </c>
      <c r="H264" s="4" t="s">
        <v>270</v>
      </c>
      <c r="I264" s="30">
        <v>60</v>
      </c>
    </row>
    <row r="265" spans="1:9" x14ac:dyDescent="0.25">
      <c r="A265" s="189" t="s">
        <v>283</v>
      </c>
      <c r="B265" s="189" t="s">
        <v>472</v>
      </c>
      <c r="C265" s="190" t="s">
        <v>270</v>
      </c>
      <c r="D265" s="30"/>
      <c r="E265" s="7"/>
      <c r="F265" s="1" t="s">
        <v>283</v>
      </c>
      <c r="G265" s="1" t="s">
        <v>284</v>
      </c>
      <c r="H265" s="4" t="s">
        <v>270</v>
      </c>
      <c r="I265" s="30">
        <v>15</v>
      </c>
    </row>
    <row r="266" spans="1:9" x14ac:dyDescent="0.25">
      <c r="A266" s="189"/>
      <c r="B266" s="188" t="s">
        <v>471</v>
      </c>
      <c r="C266" s="191"/>
      <c r="D266" s="6"/>
      <c r="E266" s="7"/>
      <c r="F266" s="1"/>
      <c r="G266" s="2" t="s">
        <v>210</v>
      </c>
      <c r="H266" s="3"/>
      <c r="I266" s="6"/>
    </row>
    <row r="267" spans="1:9" x14ac:dyDescent="0.25">
      <c r="A267" s="189" t="s">
        <v>285</v>
      </c>
      <c r="B267" s="189" t="s">
        <v>286</v>
      </c>
      <c r="C267" s="190" t="s">
        <v>270</v>
      </c>
      <c r="D267" s="30"/>
      <c r="E267" s="7"/>
      <c r="F267" s="1" t="s">
        <v>285</v>
      </c>
      <c r="G267" s="1" t="s">
        <v>286</v>
      </c>
      <c r="H267" s="4" t="s">
        <v>270</v>
      </c>
      <c r="I267" s="30">
        <v>250</v>
      </c>
    </row>
    <row r="268" spans="1:9" x14ac:dyDescent="0.25">
      <c r="A268" s="189"/>
      <c r="B268" s="188" t="s">
        <v>215</v>
      </c>
      <c r="C268" s="191"/>
      <c r="D268" s="6"/>
      <c r="E268" s="7"/>
      <c r="F268" s="1"/>
      <c r="G268" s="2" t="s">
        <v>215</v>
      </c>
      <c r="H268" s="3"/>
      <c r="I268" s="6"/>
    </row>
    <row r="269" spans="1:9" x14ac:dyDescent="0.25">
      <c r="A269" s="189" t="s">
        <v>287</v>
      </c>
      <c r="B269" s="189" t="s">
        <v>180</v>
      </c>
      <c r="C269" s="190" t="s">
        <v>270</v>
      </c>
      <c r="D269" s="30"/>
      <c r="E269" s="7"/>
      <c r="F269" s="1" t="s">
        <v>287</v>
      </c>
      <c r="G269" s="1" t="s">
        <v>180</v>
      </c>
      <c r="H269" s="4" t="s">
        <v>270</v>
      </c>
      <c r="I269" s="30">
        <v>25</v>
      </c>
    </row>
    <row r="270" spans="1:9" x14ac:dyDescent="0.25">
      <c r="A270" s="189" t="s">
        <v>288</v>
      </c>
      <c r="B270" s="189" t="s">
        <v>182</v>
      </c>
      <c r="C270" s="190" t="s">
        <v>270</v>
      </c>
      <c r="D270" s="30"/>
      <c r="E270" s="7"/>
      <c r="F270" s="1" t="s">
        <v>288</v>
      </c>
      <c r="G270" s="1" t="s">
        <v>182</v>
      </c>
      <c r="H270" s="4" t="s">
        <v>270</v>
      </c>
      <c r="I270" s="30">
        <v>90</v>
      </c>
    </row>
    <row r="271" spans="1:9" x14ac:dyDescent="0.25">
      <c r="A271" s="189" t="s">
        <v>289</v>
      </c>
      <c r="B271" s="189" t="s">
        <v>472</v>
      </c>
      <c r="C271" s="190" t="s">
        <v>270</v>
      </c>
      <c r="D271" s="30"/>
      <c r="E271" s="7"/>
      <c r="F271" s="1" t="s">
        <v>289</v>
      </c>
      <c r="G271" s="1" t="s">
        <v>284</v>
      </c>
      <c r="H271" s="4" t="s">
        <v>270</v>
      </c>
      <c r="I271" s="30">
        <v>20</v>
      </c>
    </row>
    <row r="272" spans="1:9" x14ac:dyDescent="0.25">
      <c r="A272" s="189"/>
      <c r="B272" s="188" t="s">
        <v>220</v>
      </c>
      <c r="C272" s="191"/>
      <c r="D272" s="6"/>
      <c r="E272" s="7"/>
      <c r="F272" s="1"/>
      <c r="G272" s="2" t="s">
        <v>220</v>
      </c>
      <c r="H272" s="3"/>
      <c r="I272" s="6"/>
    </row>
    <row r="273" spans="1:9" x14ac:dyDescent="0.25">
      <c r="A273" s="189" t="s">
        <v>290</v>
      </c>
      <c r="B273" s="189" t="s">
        <v>180</v>
      </c>
      <c r="C273" s="190" t="s">
        <v>270</v>
      </c>
      <c r="D273" s="30"/>
      <c r="E273" s="7"/>
      <c r="F273" s="1" t="s">
        <v>290</v>
      </c>
      <c r="G273" s="1" t="s">
        <v>180</v>
      </c>
      <c r="H273" s="4" t="s">
        <v>270</v>
      </c>
      <c r="I273" s="30">
        <v>40</v>
      </c>
    </row>
    <row r="274" spans="1:9" x14ac:dyDescent="0.25">
      <c r="A274" s="189" t="s">
        <v>291</v>
      </c>
      <c r="B274" s="189" t="s">
        <v>182</v>
      </c>
      <c r="C274" s="190" t="s">
        <v>270</v>
      </c>
      <c r="D274" s="30"/>
      <c r="E274" s="7"/>
      <c r="F274" s="1" t="s">
        <v>291</v>
      </c>
      <c r="G274" s="1" t="s">
        <v>182</v>
      </c>
      <c r="H274" s="4" t="s">
        <v>270</v>
      </c>
      <c r="I274" s="30">
        <v>120</v>
      </c>
    </row>
    <row r="275" spans="1:9" x14ac:dyDescent="0.25">
      <c r="A275" s="189" t="s">
        <v>292</v>
      </c>
      <c r="B275" s="189" t="s">
        <v>472</v>
      </c>
      <c r="C275" s="190" t="s">
        <v>270</v>
      </c>
      <c r="D275" s="30"/>
      <c r="E275" s="7"/>
      <c r="F275" s="1" t="s">
        <v>292</v>
      </c>
      <c r="G275" s="1" t="s">
        <v>284</v>
      </c>
      <c r="H275" s="4" t="s">
        <v>270</v>
      </c>
      <c r="I275" s="30">
        <v>22</v>
      </c>
    </row>
    <row r="276" spans="1:9" x14ac:dyDescent="0.25">
      <c r="A276" s="189"/>
      <c r="B276" s="188" t="s">
        <v>70</v>
      </c>
      <c r="C276" s="191"/>
      <c r="D276" s="6"/>
      <c r="E276" s="7"/>
      <c r="F276" s="1"/>
      <c r="G276" s="2" t="s">
        <v>70</v>
      </c>
      <c r="H276" s="3"/>
      <c r="I276" s="6"/>
    </row>
    <row r="277" spans="1:9" x14ac:dyDescent="0.25">
      <c r="A277" s="189" t="s">
        <v>293</v>
      </c>
      <c r="B277" s="189" t="s">
        <v>472</v>
      </c>
      <c r="C277" s="190" t="s">
        <v>270</v>
      </c>
      <c r="D277" s="30"/>
      <c r="E277" s="7"/>
      <c r="F277" s="1" t="s">
        <v>293</v>
      </c>
      <c r="G277" s="1" t="s">
        <v>284</v>
      </c>
      <c r="H277" s="4" t="s">
        <v>270</v>
      </c>
      <c r="I277" s="30">
        <v>22</v>
      </c>
    </row>
    <row r="278" spans="1:9" x14ac:dyDescent="0.25">
      <c r="A278" s="189"/>
      <c r="B278" s="188" t="s">
        <v>434</v>
      </c>
      <c r="C278" s="191"/>
      <c r="D278" s="191"/>
      <c r="E278" s="7"/>
      <c r="F278" s="1"/>
      <c r="G278" s="1"/>
      <c r="H278" s="4"/>
      <c r="I278" s="30"/>
    </row>
    <row r="279" spans="1:9" x14ac:dyDescent="0.25">
      <c r="A279" s="189" t="s">
        <v>452</v>
      </c>
      <c r="B279" s="189" t="s">
        <v>453</v>
      </c>
      <c r="C279" s="190" t="s">
        <v>270</v>
      </c>
      <c r="D279" s="30"/>
      <c r="E279" s="7"/>
      <c r="F279" s="1"/>
      <c r="G279" s="1"/>
      <c r="H279" s="4"/>
      <c r="I279" s="30"/>
    </row>
    <row r="280" spans="1:9" x14ac:dyDescent="0.25">
      <c r="A280" s="39">
        <v>6</v>
      </c>
      <c r="B280" s="39" t="s">
        <v>294</v>
      </c>
      <c r="C280" s="40"/>
      <c r="D280" s="40"/>
      <c r="E280" s="7"/>
      <c r="F280" s="39">
        <v>6</v>
      </c>
      <c r="G280" s="39" t="s">
        <v>294</v>
      </c>
      <c r="H280" s="40"/>
      <c r="I280" s="96"/>
    </row>
    <row r="281" spans="1:9" x14ac:dyDescent="0.25">
      <c r="A281" s="189"/>
      <c r="B281" s="188" t="s">
        <v>312</v>
      </c>
      <c r="C281" s="190"/>
      <c r="D281" s="6"/>
      <c r="E281" s="7"/>
      <c r="F281" s="1"/>
      <c r="G281" s="2" t="s">
        <v>312</v>
      </c>
      <c r="H281" s="4"/>
      <c r="I281" s="6"/>
    </row>
    <row r="282" spans="1:9" x14ac:dyDescent="0.25">
      <c r="A282" s="189" t="s">
        <v>295</v>
      </c>
      <c r="B282" s="189" t="s">
        <v>259</v>
      </c>
      <c r="C282" s="189" t="s">
        <v>224</v>
      </c>
      <c r="D282" s="30"/>
      <c r="E282" s="7"/>
      <c r="F282" s="1" t="s">
        <v>295</v>
      </c>
      <c r="G282" s="1" t="s">
        <v>259</v>
      </c>
      <c r="H282" s="1" t="s">
        <v>224</v>
      </c>
      <c r="I282" s="30">
        <v>0</v>
      </c>
    </row>
    <row r="283" spans="1:9" ht="22.8" x14ac:dyDescent="0.25">
      <c r="A283" s="189" t="s">
        <v>225</v>
      </c>
      <c r="B283" s="189" t="s">
        <v>226</v>
      </c>
      <c r="C283" s="189" t="s">
        <v>227</v>
      </c>
      <c r="D283" s="30"/>
      <c r="E283" s="7"/>
      <c r="F283" s="1" t="s">
        <v>225</v>
      </c>
      <c r="G283" s="1" t="s">
        <v>226</v>
      </c>
      <c r="H283" s="1" t="s">
        <v>227</v>
      </c>
      <c r="I283" s="30">
        <v>100</v>
      </c>
    </row>
    <row r="284" spans="1:9" x14ac:dyDescent="0.25">
      <c r="A284" s="189"/>
      <c r="B284" s="192" t="s">
        <v>311</v>
      </c>
      <c r="C284" s="189"/>
      <c r="D284" s="6"/>
      <c r="E284" s="7"/>
      <c r="F284" s="1"/>
      <c r="G284" s="2" t="s">
        <v>311</v>
      </c>
      <c r="H284" s="1"/>
      <c r="I284" s="98"/>
    </row>
    <row r="285" spans="1:9" x14ac:dyDescent="0.25">
      <c r="A285" s="189" t="s">
        <v>257</v>
      </c>
      <c r="B285" s="189" t="s">
        <v>311</v>
      </c>
      <c r="C285" s="189" t="s">
        <v>421</v>
      </c>
      <c r="D285" s="30"/>
      <c r="E285" s="7"/>
      <c r="F285" s="1" t="s">
        <v>257</v>
      </c>
      <c r="G285" s="1" t="s">
        <v>311</v>
      </c>
      <c r="H285" s="1" t="s">
        <v>421</v>
      </c>
      <c r="I285" s="30">
        <v>0</v>
      </c>
    </row>
  </sheetData>
  <protectedRanges>
    <protectedRange sqref="D282:D283 D285" name="Range6"/>
    <protectedRange sqref="D254:D255 D257:D258 D260:D261 D263:D265 D267 D269:D271 D273:D275 D277 D279" name="Range5"/>
    <protectedRange sqref="D221 D223 D225:D226 D228 D230 D232 D234 D236:D237 D239 D241:D242 D244:D245 D247 D249 D251" name="Range4"/>
    <protectedRange sqref="D197:D213 D215:D218" name="Range3"/>
    <protectedRange sqref="D106:D107 D109 D111:D113 D115:D117 D119:D121 D123:D125 D127:D129 D131:D133 D135:D137 D139:D141 D143:D146 D148:D151 D153:D156 D158:D161 D163:D166 D168:D171 D173:D176 D178:D181 D183:D185 D187:D190 D192:D194" name="Range2.1"/>
    <protectedRange sqref="D44 D46:D47 D49:D52 D54:D57 D59:D60 D62:D65 D67 D69:D71 D73:D74 D76:D77 D79:D80 D82:D83 D85:D86 D88:D89 D91:D93 D95:D97 D99:D101 D103:D104" name="Range2"/>
    <protectedRange sqref="D5:D13 D15:D23 D25:D29 D31:D36 D38:D41" name="Range1"/>
  </protectedRange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&amp;LANNEX H1&amp;RAO/DCM/MT/Design-Prepress/016/16</oddHeader>
    <oddFooter>&amp;L&amp;P</oddFooter>
  </headerFooter>
  <rowBreaks count="6" manualBreakCount="6">
    <brk id="54" max="16383" man="1"/>
    <brk id="114" max="16383" man="1"/>
    <brk id="168" max="16383" man="1"/>
    <brk id="210" max="16383" man="1"/>
    <brk id="259" max="16383" man="1"/>
    <brk id="2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4"/>
  <sheetViews>
    <sheetView workbookViewId="0">
      <selection activeCell="F17" sqref="F17"/>
    </sheetView>
  </sheetViews>
  <sheetFormatPr defaultColWidth="9.109375" defaultRowHeight="11.4" x14ac:dyDescent="0.25"/>
  <cols>
    <col min="1" max="1" width="28.6640625" style="10" customWidth="1"/>
    <col min="2" max="2" width="23.5546875" style="10" customWidth="1"/>
    <col min="3" max="3" width="9.109375" style="10" bestFit="1"/>
    <col min="4" max="4" width="10.109375" style="11" customWidth="1"/>
    <col min="5" max="5" width="9.6640625" style="10" bestFit="1" customWidth="1"/>
    <col min="6" max="6" width="9.44140625" style="11" customWidth="1"/>
    <col min="7" max="8" width="9.6640625" style="10" bestFit="1" customWidth="1"/>
    <col min="9" max="9" width="9.109375" style="12"/>
    <col min="10" max="16384" width="9.109375" style="10"/>
  </cols>
  <sheetData>
    <row r="1" spans="1:9" ht="14.4" thickBot="1" x14ac:dyDescent="0.3">
      <c r="A1" s="34" t="s">
        <v>391</v>
      </c>
      <c r="B1" s="35"/>
      <c r="C1" s="11"/>
      <c r="D1" s="10"/>
      <c r="F1" s="10"/>
      <c r="H1" s="12"/>
      <c r="I1" s="10"/>
    </row>
    <row r="2" spans="1:9" ht="14.4" thickBot="1" x14ac:dyDescent="0.3">
      <c r="A2" s="28" t="s">
        <v>331</v>
      </c>
      <c r="B2" s="29">
        <f>_SQ1+_SQ2+_SQ3+_SQ4+_SQ5</f>
        <v>0</v>
      </c>
      <c r="C2" s="11"/>
      <c r="D2" s="10"/>
      <c r="F2" s="10"/>
      <c r="H2" s="12"/>
      <c r="I2" s="10"/>
    </row>
    <row r="3" spans="1:9" ht="12" thickBot="1" x14ac:dyDescent="0.3">
      <c r="A3" s="193" t="s">
        <v>490</v>
      </c>
      <c r="B3" s="10">
        <v>4</v>
      </c>
    </row>
    <row r="4" spans="1:9" ht="18" thickBot="1" x14ac:dyDescent="0.3">
      <c r="A4" s="194" t="s">
        <v>325</v>
      </c>
      <c r="B4" s="195">
        <f>B2*B3</f>
        <v>0</v>
      </c>
    </row>
  </sheetData>
  <sheetProtection password="DFA1" sheet="1" objects="1" scenarios="1" selectLockedCells="1" selectUnlockedCells="1"/>
  <phoneticPr fontId="6" type="noConversion"/>
  <pageMargins left="0.75" right="0.75" top="1.21" bottom="2.14" header="0.32" footer="0.28999999999999998"/>
  <pageSetup paperSize="9" scale="2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E36"/>
  <sheetViews>
    <sheetView topLeftCell="C1" workbookViewId="0">
      <selection activeCell="W36" sqref="W36"/>
    </sheetView>
  </sheetViews>
  <sheetFormatPr defaultColWidth="9.109375" defaultRowHeight="11.4" x14ac:dyDescent="0.25"/>
  <cols>
    <col min="1" max="1" width="16.44140625" style="10" hidden="1" customWidth="1"/>
    <col min="2" max="2" width="120.109375" style="10" hidden="1" customWidth="1"/>
    <col min="3" max="3" width="4.88671875" style="10" customWidth="1"/>
    <col min="4" max="4" width="26.44140625" style="9" bestFit="1" customWidth="1"/>
    <col min="5" max="5" width="3.5546875" style="9" customWidth="1"/>
    <col min="6" max="6" width="10" style="10" customWidth="1"/>
    <col min="7" max="7" width="7.109375" style="10" bestFit="1" customWidth="1"/>
    <col min="8" max="8" width="6.6640625" style="10" customWidth="1"/>
    <col min="9" max="9" width="9.33203125" style="10" bestFit="1" customWidth="1"/>
    <col min="10" max="11" width="9.109375" style="11"/>
    <col min="12" max="12" width="9.88671875" style="10" bestFit="1" customWidth="1"/>
    <col min="13" max="15" width="9.33203125" style="10" bestFit="1" customWidth="1"/>
    <col min="16" max="16" width="9.109375" style="10" bestFit="1"/>
    <col min="17" max="26" width="9.109375" style="10"/>
    <col min="27" max="27" width="12.5546875" style="11" customWidth="1"/>
    <col min="28" max="28" width="4.88671875" style="10" customWidth="1"/>
    <col min="29" max="29" width="9.6640625" style="10" bestFit="1" customWidth="1"/>
    <col min="30" max="30" width="9.109375" style="12"/>
    <col min="31" max="16384" width="9.109375" style="10"/>
  </cols>
  <sheetData>
    <row r="1" spans="1:30" s="13" customFormat="1" ht="21" customHeight="1" x14ac:dyDescent="0.25">
      <c r="A1" s="25"/>
      <c r="B1" s="25"/>
      <c r="C1" s="45"/>
      <c r="D1" s="54" t="s">
        <v>363</v>
      </c>
      <c r="E1" s="46"/>
      <c r="F1" s="46"/>
      <c r="G1" s="46"/>
      <c r="H1" s="46"/>
      <c r="I1" s="46"/>
      <c r="J1" s="46"/>
      <c r="K1" s="46"/>
      <c r="L1" s="46"/>
      <c r="M1" s="45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1"/>
    </row>
    <row r="2" spans="1:30" s="13" customFormat="1" ht="26.25" customHeight="1" x14ac:dyDescent="0.25">
      <c r="A2" s="206" t="s">
        <v>326</v>
      </c>
      <c r="B2" s="206" t="s">
        <v>327</v>
      </c>
      <c r="C2" s="45"/>
      <c r="D2" s="207" t="s">
        <v>364</v>
      </c>
      <c r="E2" s="209" t="s">
        <v>328</v>
      </c>
      <c r="F2" s="210"/>
      <c r="G2" s="199" t="s">
        <v>359</v>
      </c>
      <c r="H2" s="197" t="s">
        <v>329</v>
      </c>
      <c r="I2" s="201" t="s">
        <v>475</v>
      </c>
      <c r="J2" s="202"/>
      <c r="K2" s="202"/>
      <c r="L2" s="203"/>
      <c r="M2" s="209" t="s">
        <v>476</v>
      </c>
      <c r="N2" s="210"/>
      <c r="O2" s="210"/>
      <c r="P2" s="197"/>
      <c r="Q2" s="204" t="s">
        <v>477</v>
      </c>
      <c r="R2" s="204"/>
      <c r="S2" s="204"/>
      <c r="T2" s="205"/>
      <c r="U2" s="204" t="s">
        <v>478</v>
      </c>
      <c r="V2" s="204"/>
      <c r="W2" s="204"/>
      <c r="X2" s="205"/>
      <c r="Y2" s="204" t="s">
        <v>425</v>
      </c>
      <c r="Z2" s="205"/>
      <c r="AA2" s="211" t="s">
        <v>331</v>
      </c>
      <c r="AB2" s="45"/>
      <c r="AC2" s="25"/>
    </row>
    <row r="3" spans="1:30" s="14" customFormat="1" ht="18" customHeight="1" thickBot="1" x14ac:dyDescent="0.3">
      <c r="A3" s="206"/>
      <c r="B3" s="206"/>
      <c r="C3" s="42"/>
      <c r="D3" s="208"/>
      <c r="E3" s="138" t="s">
        <v>332</v>
      </c>
      <c r="F3" s="136" t="s">
        <v>474</v>
      </c>
      <c r="G3" s="200"/>
      <c r="H3" s="198"/>
      <c r="I3" s="135" t="s">
        <v>334</v>
      </c>
      <c r="J3" s="136" t="s">
        <v>335</v>
      </c>
      <c r="K3" s="136" t="s">
        <v>336</v>
      </c>
      <c r="L3" s="137" t="s">
        <v>337</v>
      </c>
      <c r="M3" s="135" t="s">
        <v>334</v>
      </c>
      <c r="N3" s="136" t="s">
        <v>338</v>
      </c>
      <c r="O3" s="136" t="s">
        <v>336</v>
      </c>
      <c r="P3" s="137" t="s">
        <v>337</v>
      </c>
      <c r="Q3" s="135" t="s">
        <v>334</v>
      </c>
      <c r="R3" s="136" t="s">
        <v>335</v>
      </c>
      <c r="S3" s="136" t="s">
        <v>336</v>
      </c>
      <c r="T3" s="137" t="s">
        <v>337</v>
      </c>
      <c r="U3" s="135" t="s">
        <v>334</v>
      </c>
      <c r="V3" s="136" t="s">
        <v>335</v>
      </c>
      <c r="W3" s="136" t="s">
        <v>336</v>
      </c>
      <c r="X3" s="137" t="s">
        <v>337</v>
      </c>
      <c r="Y3" s="149" t="s">
        <v>334</v>
      </c>
      <c r="Z3" s="161" t="s">
        <v>62</v>
      </c>
      <c r="AA3" s="212"/>
      <c r="AB3" s="42"/>
    </row>
    <row r="4" spans="1:30" x14ac:dyDescent="0.25">
      <c r="A4" s="47" t="s">
        <v>350</v>
      </c>
      <c r="B4" s="47" t="s">
        <v>375</v>
      </c>
      <c r="C4" s="44"/>
      <c r="D4" s="106" t="s">
        <v>340</v>
      </c>
      <c r="E4" s="107">
        <v>1</v>
      </c>
      <c r="F4" s="67">
        <v>3</v>
      </c>
      <c r="G4" s="66" t="s">
        <v>360</v>
      </c>
      <c r="H4" s="108">
        <f>SUM(J4:L4)</f>
        <v>40</v>
      </c>
      <c r="I4" s="100">
        <v>1</v>
      </c>
      <c r="J4" s="68">
        <v>20</v>
      </c>
      <c r="K4" s="68">
        <v>10</v>
      </c>
      <c r="L4" s="108">
        <v>10</v>
      </c>
      <c r="M4" s="100">
        <f>F4</f>
        <v>3</v>
      </c>
      <c r="N4" s="68">
        <f>J4*$F4</f>
        <v>60</v>
      </c>
      <c r="O4" s="68">
        <f t="shared" ref="O4:P4" si="0">K4*$F4</f>
        <v>30</v>
      </c>
      <c r="P4" s="108">
        <f t="shared" si="0"/>
        <v>30</v>
      </c>
      <c r="Q4" s="109"/>
      <c r="R4" s="68"/>
      <c r="S4" s="68"/>
      <c r="T4" s="108"/>
      <c r="U4" s="109"/>
      <c r="V4" s="68"/>
      <c r="W4" s="68"/>
      <c r="X4" s="108"/>
      <c r="Y4" s="150"/>
      <c r="Z4" s="154"/>
      <c r="AA4" s="110"/>
      <c r="AB4" s="44"/>
      <c r="AC4" s="16"/>
      <c r="AD4" s="10"/>
    </row>
    <row r="5" spans="1:30" x14ac:dyDescent="0.25">
      <c r="A5" s="47" t="s">
        <v>379</v>
      </c>
      <c r="B5" s="47" t="s">
        <v>380</v>
      </c>
      <c r="C5" s="44"/>
      <c r="D5" s="105" t="s">
        <v>340</v>
      </c>
      <c r="E5" s="104">
        <v>1</v>
      </c>
      <c r="F5" s="59"/>
      <c r="G5" s="58" t="s">
        <v>360</v>
      </c>
      <c r="H5" s="102">
        <f t="shared" ref="H5:H24" si="1">SUM(J5:L5)</f>
        <v>55</v>
      </c>
      <c r="I5" s="100">
        <v>1</v>
      </c>
      <c r="J5" s="61">
        <v>50</v>
      </c>
      <c r="K5" s="61">
        <v>5</v>
      </c>
      <c r="L5" s="102"/>
      <c r="M5" s="103">
        <f t="shared" ref="M5:M23" si="2">F5</f>
        <v>0</v>
      </c>
      <c r="N5" s="60">
        <f t="shared" ref="N5:N24" si="3">J5*$F5</f>
        <v>0</v>
      </c>
      <c r="O5" s="60">
        <f t="shared" ref="O5:O24" si="4">K5*$F5</f>
        <v>0</v>
      </c>
      <c r="P5" s="102">
        <f t="shared" ref="P5:P23" si="5">L5*$F5</f>
        <v>0</v>
      </c>
      <c r="Q5" s="101"/>
      <c r="R5" s="60"/>
      <c r="S5" s="60"/>
      <c r="T5" s="102"/>
      <c r="U5" s="101"/>
      <c r="V5" s="60"/>
      <c r="W5" s="60"/>
      <c r="X5" s="102"/>
      <c r="Y5" s="151"/>
      <c r="Z5" s="155"/>
      <c r="AA5" s="99"/>
      <c r="AB5" s="44"/>
      <c r="AC5" s="16"/>
      <c r="AD5" s="10"/>
    </row>
    <row r="6" spans="1:30" x14ac:dyDescent="0.25">
      <c r="A6" s="47" t="s">
        <v>339</v>
      </c>
      <c r="B6" s="47" t="s">
        <v>365</v>
      </c>
      <c r="C6" s="44"/>
      <c r="D6" s="105" t="s">
        <v>340</v>
      </c>
      <c r="E6" s="104">
        <v>1</v>
      </c>
      <c r="F6" s="59"/>
      <c r="G6" s="58" t="s">
        <v>360</v>
      </c>
      <c r="H6" s="102">
        <f t="shared" si="1"/>
        <v>70</v>
      </c>
      <c r="I6" s="100">
        <v>1</v>
      </c>
      <c r="J6" s="60">
        <v>30</v>
      </c>
      <c r="K6" s="60">
        <v>20</v>
      </c>
      <c r="L6" s="102">
        <v>20</v>
      </c>
      <c r="M6" s="103">
        <f t="shared" si="2"/>
        <v>0</v>
      </c>
      <c r="N6" s="60">
        <f t="shared" si="3"/>
        <v>0</v>
      </c>
      <c r="O6" s="60">
        <f t="shared" si="4"/>
        <v>0</v>
      </c>
      <c r="P6" s="102">
        <f t="shared" si="5"/>
        <v>0</v>
      </c>
      <c r="Q6" s="101"/>
      <c r="R6" s="60"/>
      <c r="S6" s="60"/>
      <c r="T6" s="102"/>
      <c r="U6" s="101"/>
      <c r="V6" s="60"/>
      <c r="W6" s="60"/>
      <c r="X6" s="102"/>
      <c r="Y6" s="151"/>
      <c r="Z6" s="155"/>
      <c r="AA6" s="99"/>
      <c r="AB6" s="44"/>
      <c r="AC6" s="16"/>
      <c r="AD6" s="10"/>
    </row>
    <row r="7" spans="1:30" x14ac:dyDescent="0.25">
      <c r="A7" s="47" t="s">
        <v>341</v>
      </c>
      <c r="B7" s="47" t="s">
        <v>366</v>
      </c>
      <c r="C7" s="44"/>
      <c r="D7" s="105" t="s">
        <v>340</v>
      </c>
      <c r="E7" s="104">
        <v>1</v>
      </c>
      <c r="F7" s="59">
        <v>2</v>
      </c>
      <c r="G7" s="58" t="s">
        <v>360</v>
      </c>
      <c r="H7" s="102">
        <f t="shared" si="1"/>
        <v>70</v>
      </c>
      <c r="I7" s="100">
        <v>1</v>
      </c>
      <c r="J7" s="60">
        <v>40</v>
      </c>
      <c r="K7" s="60">
        <v>30</v>
      </c>
      <c r="L7" s="102"/>
      <c r="M7" s="103">
        <f t="shared" si="2"/>
        <v>2</v>
      </c>
      <c r="N7" s="60">
        <f t="shared" si="3"/>
        <v>80</v>
      </c>
      <c r="O7" s="60">
        <f t="shared" si="4"/>
        <v>60</v>
      </c>
      <c r="P7" s="102">
        <f t="shared" si="5"/>
        <v>0</v>
      </c>
      <c r="Q7" s="101"/>
      <c r="R7" s="60"/>
      <c r="S7" s="60"/>
      <c r="T7" s="102"/>
      <c r="U7" s="101"/>
      <c r="V7" s="60"/>
      <c r="W7" s="60"/>
      <c r="X7" s="102"/>
      <c r="Y7" s="151"/>
      <c r="Z7" s="155"/>
      <c r="AA7" s="99"/>
      <c r="AB7" s="44"/>
      <c r="AC7" s="16"/>
      <c r="AD7" s="10"/>
    </row>
    <row r="8" spans="1:30" x14ac:dyDescent="0.25">
      <c r="A8" s="47" t="s">
        <v>342</v>
      </c>
      <c r="B8" s="47" t="s">
        <v>367</v>
      </c>
      <c r="C8" s="44"/>
      <c r="D8" s="105" t="s">
        <v>340</v>
      </c>
      <c r="E8" s="104">
        <v>1</v>
      </c>
      <c r="F8" s="59"/>
      <c r="G8" s="58" t="s">
        <v>360</v>
      </c>
      <c r="H8" s="102">
        <f t="shared" si="1"/>
        <v>60</v>
      </c>
      <c r="I8" s="100">
        <v>1</v>
      </c>
      <c r="J8" s="61">
        <v>10</v>
      </c>
      <c r="K8" s="61">
        <v>40</v>
      </c>
      <c r="L8" s="102">
        <v>10</v>
      </c>
      <c r="M8" s="103">
        <f t="shared" si="2"/>
        <v>0</v>
      </c>
      <c r="N8" s="60">
        <f t="shared" si="3"/>
        <v>0</v>
      </c>
      <c r="O8" s="60">
        <f t="shared" si="4"/>
        <v>0</v>
      </c>
      <c r="P8" s="102">
        <f t="shared" si="5"/>
        <v>0</v>
      </c>
      <c r="Q8" s="101"/>
      <c r="R8" s="60"/>
      <c r="S8" s="60"/>
      <c r="T8" s="102"/>
      <c r="U8" s="101"/>
      <c r="V8" s="60"/>
      <c r="W8" s="60"/>
      <c r="X8" s="102"/>
      <c r="Y8" s="151"/>
      <c r="Z8" s="155"/>
      <c r="AA8" s="99"/>
      <c r="AB8" s="44"/>
      <c r="AC8" s="16"/>
      <c r="AD8" s="10"/>
    </row>
    <row r="9" spans="1:30" x14ac:dyDescent="0.25">
      <c r="A9" s="47" t="s">
        <v>343</v>
      </c>
      <c r="B9" s="47" t="s">
        <v>368</v>
      </c>
      <c r="C9" s="44"/>
      <c r="D9" s="105" t="s">
        <v>340</v>
      </c>
      <c r="E9" s="104">
        <v>1</v>
      </c>
      <c r="F9" s="59"/>
      <c r="G9" s="58" t="s">
        <v>360</v>
      </c>
      <c r="H9" s="102">
        <f t="shared" si="1"/>
        <v>60</v>
      </c>
      <c r="I9" s="100">
        <v>1</v>
      </c>
      <c r="J9" s="60">
        <v>60</v>
      </c>
      <c r="K9" s="60"/>
      <c r="L9" s="102"/>
      <c r="M9" s="103">
        <f t="shared" si="2"/>
        <v>0</v>
      </c>
      <c r="N9" s="60">
        <f t="shared" si="3"/>
        <v>0</v>
      </c>
      <c r="O9" s="60">
        <f t="shared" si="4"/>
        <v>0</v>
      </c>
      <c r="P9" s="102">
        <f t="shared" si="5"/>
        <v>0</v>
      </c>
      <c r="Q9" s="101"/>
      <c r="R9" s="60"/>
      <c r="S9" s="60"/>
      <c r="T9" s="102"/>
      <c r="U9" s="101"/>
      <c r="V9" s="60"/>
      <c r="W9" s="60"/>
      <c r="X9" s="102"/>
      <c r="Y9" s="151"/>
      <c r="Z9" s="155"/>
      <c r="AA9" s="99"/>
      <c r="AB9" s="44"/>
      <c r="AC9" s="16"/>
      <c r="AD9" s="10"/>
    </row>
    <row r="10" spans="1:30" x14ac:dyDescent="0.25">
      <c r="A10" s="47" t="s">
        <v>344</v>
      </c>
      <c r="B10" s="47" t="s">
        <v>369</v>
      </c>
      <c r="C10" s="44"/>
      <c r="D10" s="105" t="s">
        <v>340</v>
      </c>
      <c r="E10" s="104">
        <v>1</v>
      </c>
      <c r="F10" s="59"/>
      <c r="G10" s="58" t="s">
        <v>360</v>
      </c>
      <c r="H10" s="102">
        <f t="shared" si="1"/>
        <v>50</v>
      </c>
      <c r="I10" s="100">
        <v>1</v>
      </c>
      <c r="J10" s="61">
        <v>20</v>
      </c>
      <c r="K10" s="61">
        <v>30</v>
      </c>
      <c r="L10" s="102"/>
      <c r="M10" s="103">
        <f t="shared" si="2"/>
        <v>0</v>
      </c>
      <c r="N10" s="60">
        <f t="shared" si="3"/>
        <v>0</v>
      </c>
      <c r="O10" s="60">
        <f t="shared" si="4"/>
        <v>0</v>
      </c>
      <c r="P10" s="102">
        <f t="shared" si="5"/>
        <v>0</v>
      </c>
      <c r="Q10" s="101"/>
      <c r="R10" s="60"/>
      <c r="S10" s="60"/>
      <c r="T10" s="102"/>
      <c r="U10" s="101"/>
      <c r="V10" s="60"/>
      <c r="W10" s="60"/>
      <c r="X10" s="102"/>
      <c r="Y10" s="151"/>
      <c r="Z10" s="155"/>
      <c r="AA10" s="99"/>
      <c r="AB10" s="44"/>
      <c r="AC10" s="16"/>
      <c r="AD10" s="10"/>
    </row>
    <row r="11" spans="1:30" x14ac:dyDescent="0.25">
      <c r="A11" s="47" t="s">
        <v>345</v>
      </c>
      <c r="B11" s="47" t="s">
        <v>370</v>
      </c>
      <c r="C11" s="44"/>
      <c r="D11" s="105" t="s">
        <v>340</v>
      </c>
      <c r="E11" s="104">
        <v>1</v>
      </c>
      <c r="F11" s="59"/>
      <c r="G11" s="58" t="s">
        <v>360</v>
      </c>
      <c r="H11" s="102">
        <f t="shared" si="1"/>
        <v>50</v>
      </c>
      <c r="I11" s="100">
        <v>1</v>
      </c>
      <c r="J11" s="60">
        <v>40</v>
      </c>
      <c r="K11" s="60">
        <v>10</v>
      </c>
      <c r="L11" s="102"/>
      <c r="M11" s="103">
        <f t="shared" si="2"/>
        <v>0</v>
      </c>
      <c r="N11" s="60">
        <f t="shared" si="3"/>
        <v>0</v>
      </c>
      <c r="O11" s="60">
        <f t="shared" si="4"/>
        <v>0</v>
      </c>
      <c r="P11" s="102">
        <f t="shared" si="5"/>
        <v>0</v>
      </c>
      <c r="Q11" s="101"/>
      <c r="R11" s="60"/>
      <c r="S11" s="60"/>
      <c r="T11" s="102"/>
      <c r="U11" s="101"/>
      <c r="V11" s="60"/>
      <c r="W11" s="60"/>
      <c r="X11" s="102"/>
      <c r="Y11" s="151"/>
      <c r="Z11" s="155"/>
      <c r="AA11" s="99"/>
      <c r="AB11" s="44"/>
      <c r="AC11" s="16"/>
      <c r="AD11" s="10"/>
    </row>
    <row r="12" spans="1:30" x14ac:dyDescent="0.25">
      <c r="A12" s="47" t="s">
        <v>346</v>
      </c>
      <c r="B12" s="47" t="s">
        <v>371</v>
      </c>
      <c r="C12" s="44"/>
      <c r="D12" s="105" t="s">
        <v>340</v>
      </c>
      <c r="E12" s="104">
        <v>1</v>
      </c>
      <c r="F12" s="59">
        <v>1</v>
      </c>
      <c r="G12" s="58" t="s">
        <v>360</v>
      </c>
      <c r="H12" s="102">
        <f t="shared" si="1"/>
        <v>45</v>
      </c>
      <c r="I12" s="100">
        <v>1</v>
      </c>
      <c r="J12" s="60">
        <v>20</v>
      </c>
      <c r="K12" s="60">
        <v>20</v>
      </c>
      <c r="L12" s="102">
        <v>5</v>
      </c>
      <c r="M12" s="103">
        <f t="shared" si="2"/>
        <v>1</v>
      </c>
      <c r="N12" s="60">
        <f t="shared" si="3"/>
        <v>20</v>
      </c>
      <c r="O12" s="60">
        <f t="shared" si="4"/>
        <v>20</v>
      </c>
      <c r="P12" s="102">
        <f t="shared" si="5"/>
        <v>5</v>
      </c>
      <c r="Q12" s="101"/>
      <c r="R12" s="60"/>
      <c r="S12" s="60"/>
      <c r="T12" s="102"/>
      <c r="U12" s="101"/>
      <c r="V12" s="60"/>
      <c r="W12" s="60"/>
      <c r="X12" s="102"/>
      <c r="Y12" s="151"/>
      <c r="Z12" s="155"/>
      <c r="AA12" s="99"/>
      <c r="AB12" s="44"/>
      <c r="AC12" s="21"/>
      <c r="AD12" s="10"/>
    </row>
    <row r="13" spans="1:30" x14ac:dyDescent="0.25">
      <c r="A13" s="47" t="s">
        <v>347</v>
      </c>
      <c r="B13" s="47" t="s">
        <v>372</v>
      </c>
      <c r="C13" s="44"/>
      <c r="D13" s="105" t="s">
        <v>340</v>
      </c>
      <c r="E13" s="104">
        <v>1</v>
      </c>
      <c r="F13" s="59"/>
      <c r="G13" s="58" t="s">
        <v>360</v>
      </c>
      <c r="H13" s="102">
        <f t="shared" si="1"/>
        <v>70</v>
      </c>
      <c r="I13" s="100">
        <v>1</v>
      </c>
      <c r="J13" s="61">
        <v>70</v>
      </c>
      <c r="K13" s="61"/>
      <c r="L13" s="102"/>
      <c r="M13" s="103">
        <f t="shared" si="2"/>
        <v>0</v>
      </c>
      <c r="N13" s="60">
        <f t="shared" si="3"/>
        <v>0</v>
      </c>
      <c r="O13" s="60">
        <f t="shared" si="4"/>
        <v>0</v>
      </c>
      <c r="P13" s="102">
        <f t="shared" si="5"/>
        <v>0</v>
      </c>
      <c r="Q13" s="101"/>
      <c r="R13" s="60"/>
      <c r="S13" s="60"/>
      <c r="T13" s="102"/>
      <c r="U13" s="101"/>
      <c r="V13" s="60"/>
      <c r="W13" s="60"/>
      <c r="X13" s="102"/>
      <c r="Y13" s="151"/>
      <c r="Z13" s="155"/>
      <c r="AA13" s="99"/>
      <c r="AB13" s="44"/>
      <c r="AC13" s="16"/>
      <c r="AD13" s="10"/>
    </row>
    <row r="14" spans="1:30" x14ac:dyDescent="0.25">
      <c r="A14" s="47" t="s">
        <v>348</v>
      </c>
      <c r="B14" s="47" t="s">
        <v>373</v>
      </c>
      <c r="C14" s="44"/>
      <c r="D14" s="105" t="s">
        <v>340</v>
      </c>
      <c r="E14" s="104">
        <v>1</v>
      </c>
      <c r="F14" s="59"/>
      <c r="G14" s="58" t="s">
        <v>360</v>
      </c>
      <c r="H14" s="102">
        <f t="shared" si="1"/>
        <v>65</v>
      </c>
      <c r="I14" s="100">
        <v>1</v>
      </c>
      <c r="J14" s="61">
        <v>50</v>
      </c>
      <c r="K14" s="61">
        <v>15</v>
      </c>
      <c r="L14" s="102"/>
      <c r="M14" s="103">
        <f t="shared" si="2"/>
        <v>0</v>
      </c>
      <c r="N14" s="60">
        <f t="shared" si="3"/>
        <v>0</v>
      </c>
      <c r="O14" s="60">
        <f t="shared" si="4"/>
        <v>0</v>
      </c>
      <c r="P14" s="102">
        <f t="shared" si="5"/>
        <v>0</v>
      </c>
      <c r="Q14" s="101"/>
      <c r="R14" s="60"/>
      <c r="S14" s="60"/>
      <c r="T14" s="102"/>
      <c r="U14" s="101"/>
      <c r="V14" s="60"/>
      <c r="W14" s="60"/>
      <c r="X14" s="102"/>
      <c r="Y14" s="151"/>
      <c r="Z14" s="155"/>
      <c r="AA14" s="99"/>
      <c r="AB14" s="44"/>
      <c r="AC14" s="16"/>
      <c r="AD14" s="10"/>
    </row>
    <row r="15" spans="1:30" x14ac:dyDescent="0.25">
      <c r="A15" s="47" t="s">
        <v>349</v>
      </c>
      <c r="B15" s="47" t="s">
        <v>374</v>
      </c>
      <c r="C15" s="44"/>
      <c r="D15" s="105" t="s">
        <v>340</v>
      </c>
      <c r="E15" s="104">
        <v>1</v>
      </c>
      <c r="F15" s="59">
        <v>1</v>
      </c>
      <c r="G15" s="58" t="s">
        <v>360</v>
      </c>
      <c r="H15" s="102">
        <f t="shared" si="1"/>
        <v>40</v>
      </c>
      <c r="I15" s="100">
        <v>1</v>
      </c>
      <c r="J15" s="61">
        <v>40</v>
      </c>
      <c r="K15" s="61"/>
      <c r="L15" s="102"/>
      <c r="M15" s="103">
        <f t="shared" si="2"/>
        <v>1</v>
      </c>
      <c r="N15" s="60">
        <f t="shared" si="3"/>
        <v>40</v>
      </c>
      <c r="O15" s="60">
        <f t="shared" si="4"/>
        <v>0</v>
      </c>
      <c r="P15" s="102">
        <f t="shared" si="5"/>
        <v>0</v>
      </c>
      <c r="Q15" s="101"/>
      <c r="R15" s="60"/>
      <c r="S15" s="60"/>
      <c r="T15" s="102"/>
      <c r="U15" s="101"/>
      <c r="V15" s="60"/>
      <c r="W15" s="60"/>
      <c r="X15" s="102"/>
      <c r="Y15" s="151"/>
      <c r="Z15" s="155"/>
      <c r="AA15" s="99"/>
      <c r="AB15" s="44"/>
      <c r="AC15" s="16"/>
      <c r="AD15" s="10"/>
    </row>
    <row r="16" spans="1:30" x14ac:dyDescent="0.25">
      <c r="A16" s="47" t="s">
        <v>384</v>
      </c>
      <c r="B16" s="47" t="s">
        <v>385</v>
      </c>
      <c r="C16" s="44"/>
      <c r="D16" s="105" t="s">
        <v>340</v>
      </c>
      <c r="E16" s="104">
        <v>1</v>
      </c>
      <c r="F16" s="59"/>
      <c r="G16" s="58" t="s">
        <v>360</v>
      </c>
      <c r="H16" s="102">
        <f t="shared" si="1"/>
        <v>65</v>
      </c>
      <c r="I16" s="100">
        <v>1</v>
      </c>
      <c r="J16" s="60">
        <v>50</v>
      </c>
      <c r="K16" s="60">
        <v>10</v>
      </c>
      <c r="L16" s="102">
        <v>5</v>
      </c>
      <c r="M16" s="103">
        <f t="shared" si="2"/>
        <v>0</v>
      </c>
      <c r="N16" s="60">
        <f t="shared" si="3"/>
        <v>0</v>
      </c>
      <c r="O16" s="60">
        <f t="shared" si="4"/>
        <v>0</v>
      </c>
      <c r="P16" s="102">
        <f t="shared" si="5"/>
        <v>0</v>
      </c>
      <c r="Q16" s="101"/>
      <c r="R16" s="60"/>
      <c r="S16" s="60"/>
      <c r="T16" s="102"/>
      <c r="U16" s="101"/>
      <c r="V16" s="60"/>
      <c r="W16" s="60"/>
      <c r="X16" s="102"/>
      <c r="Y16" s="151"/>
      <c r="Z16" s="155"/>
      <c r="AA16" s="99"/>
      <c r="AB16" s="44"/>
      <c r="AC16" s="16"/>
      <c r="AD16" s="10"/>
    </row>
    <row r="17" spans="1:31" x14ac:dyDescent="0.25">
      <c r="A17" s="47" t="s">
        <v>351</v>
      </c>
      <c r="B17" s="47" t="s">
        <v>376</v>
      </c>
      <c r="C17" s="44"/>
      <c r="D17" s="105" t="s">
        <v>352</v>
      </c>
      <c r="E17" s="104">
        <v>1</v>
      </c>
      <c r="F17" s="59">
        <v>2</v>
      </c>
      <c r="G17" s="58" t="s">
        <v>361</v>
      </c>
      <c r="H17" s="102">
        <f t="shared" si="1"/>
        <v>90</v>
      </c>
      <c r="I17" s="100">
        <v>1</v>
      </c>
      <c r="J17" s="61">
        <v>30</v>
      </c>
      <c r="K17" s="61">
        <v>30</v>
      </c>
      <c r="L17" s="102">
        <v>30</v>
      </c>
      <c r="M17" s="103">
        <f t="shared" si="2"/>
        <v>2</v>
      </c>
      <c r="N17" s="60">
        <f t="shared" si="3"/>
        <v>60</v>
      </c>
      <c r="O17" s="60">
        <f t="shared" si="4"/>
        <v>60</v>
      </c>
      <c r="P17" s="102">
        <f t="shared" si="5"/>
        <v>60</v>
      </c>
      <c r="Q17" s="101"/>
      <c r="R17" s="60"/>
      <c r="S17" s="60"/>
      <c r="T17" s="102"/>
      <c r="U17" s="101"/>
      <c r="V17" s="60"/>
      <c r="W17" s="60"/>
      <c r="X17" s="102"/>
      <c r="Y17" s="151"/>
      <c r="Z17" s="155"/>
      <c r="AA17" s="99"/>
      <c r="AB17" s="44"/>
      <c r="AC17" s="16"/>
      <c r="AD17" s="10"/>
    </row>
    <row r="18" spans="1:31" x14ac:dyDescent="0.25">
      <c r="A18" s="47" t="s">
        <v>384</v>
      </c>
      <c r="B18" s="47" t="s">
        <v>386</v>
      </c>
      <c r="C18" s="44"/>
      <c r="D18" s="105" t="s">
        <v>352</v>
      </c>
      <c r="E18" s="104">
        <v>1</v>
      </c>
      <c r="F18" s="59">
        <v>2</v>
      </c>
      <c r="G18" s="58" t="s">
        <v>361</v>
      </c>
      <c r="H18" s="102">
        <f t="shared" si="1"/>
        <v>90</v>
      </c>
      <c r="I18" s="100">
        <v>1</v>
      </c>
      <c r="J18" s="61">
        <v>40</v>
      </c>
      <c r="K18" s="61">
        <v>30</v>
      </c>
      <c r="L18" s="102">
        <v>20</v>
      </c>
      <c r="M18" s="103">
        <f t="shared" si="2"/>
        <v>2</v>
      </c>
      <c r="N18" s="60">
        <f t="shared" si="3"/>
        <v>80</v>
      </c>
      <c r="O18" s="60">
        <f t="shared" si="4"/>
        <v>60</v>
      </c>
      <c r="P18" s="102">
        <f t="shared" si="5"/>
        <v>40</v>
      </c>
      <c r="Q18" s="101"/>
      <c r="R18" s="60"/>
      <c r="S18" s="60"/>
      <c r="T18" s="102"/>
      <c r="U18" s="101"/>
      <c r="V18" s="60"/>
      <c r="W18" s="60"/>
      <c r="X18" s="102"/>
      <c r="Y18" s="151"/>
      <c r="Z18" s="155"/>
      <c r="AA18" s="99"/>
      <c r="AB18" s="44"/>
      <c r="AC18" s="16"/>
      <c r="AD18" s="10"/>
    </row>
    <row r="19" spans="1:31" x14ac:dyDescent="0.25">
      <c r="A19" s="47" t="s">
        <v>353</v>
      </c>
      <c r="B19" s="47" t="s">
        <v>377</v>
      </c>
      <c r="C19" s="44"/>
      <c r="D19" s="105" t="s">
        <v>352</v>
      </c>
      <c r="E19" s="104">
        <v>1</v>
      </c>
      <c r="F19" s="59"/>
      <c r="G19" s="58" t="s">
        <v>360</v>
      </c>
      <c r="H19" s="102">
        <f t="shared" si="1"/>
        <v>120</v>
      </c>
      <c r="I19" s="100">
        <v>1</v>
      </c>
      <c r="J19" s="61">
        <v>60</v>
      </c>
      <c r="K19" s="61">
        <v>50</v>
      </c>
      <c r="L19" s="102">
        <v>10</v>
      </c>
      <c r="M19" s="103">
        <f t="shared" si="2"/>
        <v>0</v>
      </c>
      <c r="N19" s="60">
        <f t="shared" si="3"/>
        <v>0</v>
      </c>
      <c r="O19" s="60">
        <f t="shared" si="4"/>
        <v>0</v>
      </c>
      <c r="P19" s="102">
        <f t="shared" si="5"/>
        <v>0</v>
      </c>
      <c r="Q19" s="101"/>
      <c r="R19" s="60"/>
      <c r="S19" s="60"/>
      <c r="T19" s="102"/>
      <c r="U19" s="101"/>
      <c r="V19" s="60"/>
      <c r="W19" s="60"/>
      <c r="X19" s="102"/>
      <c r="Y19" s="151"/>
      <c r="Z19" s="155"/>
      <c r="AA19" s="99"/>
      <c r="AB19" s="44"/>
      <c r="AC19" s="16"/>
      <c r="AD19" s="10"/>
    </row>
    <row r="20" spans="1:31" x14ac:dyDescent="0.25">
      <c r="A20" s="47" t="s">
        <v>354</v>
      </c>
      <c r="B20" s="47" t="s">
        <v>378</v>
      </c>
      <c r="C20" s="44"/>
      <c r="D20" s="105" t="s">
        <v>352</v>
      </c>
      <c r="E20" s="104">
        <v>1</v>
      </c>
      <c r="F20" s="59">
        <v>2</v>
      </c>
      <c r="G20" s="58" t="s">
        <v>360</v>
      </c>
      <c r="H20" s="102">
        <f t="shared" si="1"/>
        <v>70</v>
      </c>
      <c r="I20" s="100">
        <v>1</v>
      </c>
      <c r="J20" s="61">
        <v>20</v>
      </c>
      <c r="K20" s="61">
        <v>40</v>
      </c>
      <c r="L20" s="102">
        <v>10</v>
      </c>
      <c r="M20" s="103">
        <f t="shared" si="2"/>
        <v>2</v>
      </c>
      <c r="N20" s="60">
        <f t="shared" si="3"/>
        <v>40</v>
      </c>
      <c r="O20" s="60">
        <f t="shared" si="4"/>
        <v>80</v>
      </c>
      <c r="P20" s="102">
        <f>L20*$F20</f>
        <v>20</v>
      </c>
      <c r="Q20" s="101"/>
      <c r="R20" s="60"/>
      <c r="S20" s="60"/>
      <c r="T20" s="102"/>
      <c r="U20" s="101"/>
      <c r="V20" s="60"/>
      <c r="W20" s="60"/>
      <c r="X20" s="102"/>
      <c r="Y20" s="151"/>
      <c r="Z20" s="155"/>
      <c r="AA20" s="99"/>
      <c r="AB20" s="44"/>
      <c r="AC20" s="16"/>
      <c r="AD20" s="10"/>
    </row>
    <row r="21" spans="1:31" x14ac:dyDescent="0.25">
      <c r="A21" s="47" t="s">
        <v>355</v>
      </c>
      <c r="B21" s="47" t="s">
        <v>381</v>
      </c>
      <c r="C21" s="44"/>
      <c r="D21" s="105" t="s">
        <v>356</v>
      </c>
      <c r="E21" s="104">
        <v>1</v>
      </c>
      <c r="F21" s="59"/>
      <c r="G21" s="58" t="s">
        <v>360</v>
      </c>
      <c r="H21" s="102">
        <f t="shared" si="1"/>
        <v>100</v>
      </c>
      <c r="I21" s="100">
        <v>1</v>
      </c>
      <c r="J21" s="61">
        <v>40</v>
      </c>
      <c r="K21" s="61">
        <v>40</v>
      </c>
      <c r="L21" s="102">
        <v>20</v>
      </c>
      <c r="M21" s="103">
        <f t="shared" si="2"/>
        <v>0</v>
      </c>
      <c r="N21" s="60">
        <f t="shared" si="3"/>
        <v>0</v>
      </c>
      <c r="O21" s="60">
        <f t="shared" si="4"/>
        <v>0</v>
      </c>
      <c r="P21" s="102">
        <f t="shared" si="5"/>
        <v>0</v>
      </c>
      <c r="Q21" s="101"/>
      <c r="R21" s="60"/>
      <c r="S21" s="60"/>
      <c r="T21" s="102"/>
      <c r="U21" s="101"/>
      <c r="V21" s="60"/>
      <c r="W21" s="60"/>
      <c r="X21" s="102"/>
      <c r="Y21" s="151"/>
      <c r="Z21" s="155"/>
      <c r="AA21" s="99"/>
      <c r="AB21" s="44"/>
      <c r="AC21" s="16"/>
      <c r="AD21" s="10"/>
    </row>
    <row r="22" spans="1:31" s="15" customFormat="1" x14ac:dyDescent="0.25">
      <c r="A22" s="47" t="s">
        <v>357</v>
      </c>
      <c r="B22" s="47" t="s">
        <v>382</v>
      </c>
      <c r="C22" s="48"/>
      <c r="D22" s="105" t="s">
        <v>356</v>
      </c>
      <c r="E22" s="104">
        <v>1</v>
      </c>
      <c r="F22" s="59">
        <v>2</v>
      </c>
      <c r="G22" s="58" t="s">
        <v>361</v>
      </c>
      <c r="H22" s="102">
        <f t="shared" si="1"/>
        <v>100</v>
      </c>
      <c r="I22" s="100">
        <v>1</v>
      </c>
      <c r="J22" s="61">
        <v>30</v>
      </c>
      <c r="K22" s="61">
        <v>60</v>
      </c>
      <c r="L22" s="102">
        <v>10</v>
      </c>
      <c r="M22" s="103">
        <f t="shared" si="2"/>
        <v>2</v>
      </c>
      <c r="N22" s="60">
        <f t="shared" si="3"/>
        <v>60</v>
      </c>
      <c r="O22" s="60">
        <f t="shared" si="4"/>
        <v>120</v>
      </c>
      <c r="P22" s="102">
        <f t="shared" si="5"/>
        <v>20</v>
      </c>
      <c r="Q22" s="101"/>
      <c r="R22" s="60"/>
      <c r="S22" s="60"/>
      <c r="T22" s="102"/>
      <c r="U22" s="101"/>
      <c r="V22" s="60"/>
      <c r="W22" s="60"/>
      <c r="X22" s="102"/>
      <c r="Y22" s="151"/>
      <c r="Z22" s="155"/>
      <c r="AA22" s="99"/>
      <c r="AB22" s="48"/>
      <c r="AC22" s="49"/>
    </row>
    <row r="23" spans="1:31" x14ac:dyDescent="0.25">
      <c r="A23" s="47"/>
      <c r="B23" s="47"/>
      <c r="C23" s="44"/>
      <c r="D23" s="105" t="s">
        <v>356</v>
      </c>
      <c r="E23" s="104">
        <v>1</v>
      </c>
      <c r="F23" s="59"/>
      <c r="G23" s="58" t="s">
        <v>360</v>
      </c>
      <c r="H23" s="102">
        <f t="shared" si="1"/>
        <v>40</v>
      </c>
      <c r="I23" s="100">
        <v>1</v>
      </c>
      <c r="J23" s="60">
        <v>20</v>
      </c>
      <c r="K23" s="60">
        <v>20</v>
      </c>
      <c r="L23" s="102"/>
      <c r="M23" s="103">
        <f t="shared" si="2"/>
        <v>0</v>
      </c>
      <c r="N23" s="60">
        <f t="shared" si="3"/>
        <v>0</v>
      </c>
      <c r="O23" s="60">
        <f t="shared" si="4"/>
        <v>0</v>
      </c>
      <c r="P23" s="102">
        <f t="shared" si="5"/>
        <v>0</v>
      </c>
      <c r="Q23" s="101"/>
      <c r="R23" s="60"/>
      <c r="S23" s="60"/>
      <c r="T23" s="102"/>
      <c r="U23" s="101"/>
      <c r="V23" s="60"/>
      <c r="W23" s="60"/>
      <c r="X23" s="102"/>
      <c r="Y23" s="151"/>
      <c r="Z23" s="155"/>
      <c r="AA23" s="99"/>
      <c r="AB23" s="44"/>
      <c r="AC23" s="21"/>
      <c r="AD23" s="10"/>
    </row>
    <row r="24" spans="1:31" ht="12" thickBot="1" x14ac:dyDescent="0.3">
      <c r="A24" s="47"/>
      <c r="B24" s="47"/>
      <c r="C24" s="44"/>
      <c r="D24" s="111" t="s">
        <v>448</v>
      </c>
      <c r="E24" s="112">
        <v>1</v>
      </c>
      <c r="F24" s="113"/>
      <c r="G24" s="114" t="s">
        <v>361</v>
      </c>
      <c r="H24" s="115">
        <f t="shared" si="1"/>
        <v>300</v>
      </c>
      <c r="I24" s="116">
        <v>1</v>
      </c>
      <c r="J24" s="117">
        <v>120</v>
      </c>
      <c r="K24" s="117">
        <v>150</v>
      </c>
      <c r="L24" s="115">
        <v>30</v>
      </c>
      <c r="M24" s="116"/>
      <c r="N24" s="118">
        <f t="shared" si="3"/>
        <v>0</v>
      </c>
      <c r="O24" s="118">
        <f t="shared" si="4"/>
        <v>0</v>
      </c>
      <c r="P24" s="115"/>
      <c r="Q24" s="119"/>
      <c r="R24" s="118"/>
      <c r="S24" s="118"/>
      <c r="T24" s="115"/>
      <c r="U24" s="119"/>
      <c r="V24" s="118"/>
      <c r="W24" s="118"/>
      <c r="X24" s="115"/>
      <c r="Y24" s="152"/>
      <c r="Z24" s="156"/>
      <c r="AA24" s="120"/>
      <c r="AB24" s="44"/>
      <c r="AC24" s="16"/>
      <c r="AD24" s="10"/>
    </row>
    <row r="25" spans="1:31" s="15" customFormat="1" ht="12" thickBot="1" x14ac:dyDescent="0.3">
      <c r="A25" s="47"/>
      <c r="B25" s="47"/>
      <c r="C25" s="48"/>
      <c r="D25" s="139" t="s">
        <v>480</v>
      </c>
      <c r="E25" s="140">
        <v>1</v>
      </c>
      <c r="F25" s="141">
        <v>12</v>
      </c>
      <c r="G25" s="142" t="s">
        <v>479</v>
      </c>
      <c r="H25" s="143">
        <v>24</v>
      </c>
      <c r="I25" s="144"/>
      <c r="J25" s="145"/>
      <c r="K25" s="145"/>
      <c r="L25" s="143"/>
      <c r="M25" s="144"/>
      <c r="N25" s="146"/>
      <c r="O25" s="146"/>
      <c r="P25" s="143"/>
      <c r="Q25" s="147">
        <v>1</v>
      </c>
      <c r="R25" s="146">
        <v>12</v>
      </c>
      <c r="S25" s="146">
        <v>10</v>
      </c>
      <c r="T25" s="143">
        <v>2</v>
      </c>
      <c r="U25" s="147">
        <f>Q25*$F25</f>
        <v>12</v>
      </c>
      <c r="V25" s="147">
        <f>R25*$F25</f>
        <v>144</v>
      </c>
      <c r="W25" s="147">
        <f>S25*$F25</f>
        <v>120</v>
      </c>
      <c r="X25" s="147">
        <f>T25*$F25</f>
        <v>24</v>
      </c>
      <c r="Y25" s="147"/>
      <c r="Z25" s="157"/>
      <c r="AA25" s="148"/>
      <c r="AB25" s="48"/>
      <c r="AC25" s="49"/>
    </row>
    <row r="26" spans="1:31" ht="12" thickBot="1" x14ac:dyDescent="0.3">
      <c r="A26" s="47"/>
      <c r="B26" s="47"/>
      <c r="C26" s="48"/>
      <c r="D26" s="160" t="s">
        <v>425</v>
      </c>
      <c r="E26" s="121">
        <v>3</v>
      </c>
      <c r="F26" s="122"/>
      <c r="G26" s="123" t="s">
        <v>361</v>
      </c>
      <c r="H26" s="124">
        <v>24</v>
      </c>
      <c r="I26" s="125"/>
      <c r="J26" s="126"/>
      <c r="K26" s="126"/>
      <c r="L26" s="124"/>
      <c r="M26" s="127"/>
      <c r="N26" s="126"/>
      <c r="O26" s="126"/>
      <c r="P26" s="124"/>
      <c r="Q26" s="125"/>
      <c r="R26" s="128"/>
      <c r="S26" s="128"/>
      <c r="T26" s="124"/>
      <c r="U26" s="125"/>
      <c r="V26" s="128"/>
      <c r="W26" s="128"/>
      <c r="X26" s="124"/>
      <c r="Y26" s="153">
        <v>1</v>
      </c>
      <c r="Z26" s="158">
        <v>22</v>
      </c>
      <c r="AA26" s="129"/>
      <c r="AB26" s="48"/>
      <c r="AC26" s="49"/>
      <c r="AD26" s="15"/>
      <c r="AE26" s="15"/>
    </row>
    <row r="27" spans="1:31" x14ac:dyDescent="0.25">
      <c r="A27" s="47"/>
      <c r="B27" s="47"/>
      <c r="C27" s="48"/>
      <c r="D27" s="162"/>
      <c r="E27" s="174"/>
      <c r="F27" s="174"/>
      <c r="G27" s="174"/>
      <c r="H27" s="176" t="s">
        <v>482</v>
      </c>
      <c r="I27" s="177">
        <f t="shared" ref="I27:Z27" si="6">SUM(I4:I26)</f>
        <v>21</v>
      </c>
      <c r="J27" s="177">
        <f t="shared" si="6"/>
        <v>860</v>
      </c>
      <c r="K27" s="177">
        <f t="shared" si="6"/>
        <v>610</v>
      </c>
      <c r="L27" s="177">
        <f t="shared" si="6"/>
        <v>180</v>
      </c>
      <c r="M27" s="177">
        <f t="shared" si="6"/>
        <v>15</v>
      </c>
      <c r="N27" s="177">
        <f t="shared" si="6"/>
        <v>440</v>
      </c>
      <c r="O27" s="177">
        <f t="shared" si="6"/>
        <v>430</v>
      </c>
      <c r="P27" s="177">
        <f t="shared" si="6"/>
        <v>175</v>
      </c>
      <c r="Q27" s="177">
        <f t="shared" si="6"/>
        <v>1</v>
      </c>
      <c r="R27" s="177">
        <f t="shared" si="6"/>
        <v>12</v>
      </c>
      <c r="S27" s="177">
        <f t="shared" si="6"/>
        <v>10</v>
      </c>
      <c r="T27" s="177">
        <f t="shared" si="6"/>
        <v>2</v>
      </c>
      <c r="U27" s="177">
        <f t="shared" si="6"/>
        <v>12</v>
      </c>
      <c r="V27" s="177">
        <f t="shared" si="6"/>
        <v>144</v>
      </c>
      <c r="W27" s="177">
        <f t="shared" si="6"/>
        <v>120</v>
      </c>
      <c r="X27" s="177">
        <f t="shared" si="6"/>
        <v>24</v>
      </c>
      <c r="Y27" s="177">
        <f t="shared" si="6"/>
        <v>1</v>
      </c>
      <c r="Z27" s="177">
        <f t="shared" si="6"/>
        <v>22</v>
      </c>
      <c r="AA27" s="21"/>
      <c r="AB27" s="48"/>
      <c r="AC27" s="49"/>
      <c r="AD27" s="15"/>
      <c r="AE27" s="15"/>
    </row>
    <row r="28" spans="1:31" x14ac:dyDescent="0.25">
      <c r="A28" s="44"/>
      <c r="B28" s="44"/>
      <c r="C28" s="48"/>
      <c r="D28" s="173"/>
      <c r="E28" s="173"/>
      <c r="F28" s="173"/>
      <c r="G28" s="172"/>
      <c r="H28" s="175" t="s">
        <v>396</v>
      </c>
      <c r="I28" s="131" t="s">
        <v>204</v>
      </c>
      <c r="J28" s="130" t="s">
        <v>63</v>
      </c>
      <c r="K28" s="130" t="s">
        <v>67</v>
      </c>
      <c r="L28" s="159" t="s">
        <v>88</v>
      </c>
      <c r="M28" s="131" t="s">
        <v>207</v>
      </c>
      <c r="N28" s="130" t="s">
        <v>65</v>
      </c>
      <c r="O28" s="130" t="s">
        <v>86</v>
      </c>
      <c r="P28" s="159" t="s">
        <v>90</v>
      </c>
      <c r="Q28" s="131" t="s">
        <v>93</v>
      </c>
      <c r="R28" s="130" t="s">
        <v>96</v>
      </c>
      <c r="S28" s="130" t="s">
        <v>98</v>
      </c>
      <c r="T28" s="159" t="s">
        <v>100</v>
      </c>
      <c r="U28" s="131" t="s">
        <v>94</v>
      </c>
      <c r="V28" s="130" t="s">
        <v>97</v>
      </c>
      <c r="W28" s="130" t="s">
        <v>99</v>
      </c>
      <c r="X28" s="159" t="s">
        <v>101</v>
      </c>
      <c r="Y28" s="131" t="s">
        <v>426</v>
      </c>
      <c r="Z28" s="159" t="s">
        <v>427</v>
      </c>
      <c r="AA28" s="196"/>
      <c r="AB28" s="48"/>
      <c r="AC28" s="49"/>
      <c r="AD28" s="15"/>
      <c r="AE28" s="15"/>
    </row>
    <row r="29" spans="1:31" ht="12" x14ac:dyDescent="0.25">
      <c r="A29" s="44"/>
      <c r="B29" s="44"/>
      <c r="C29" s="43"/>
      <c r="D29" s="172"/>
      <c r="E29" s="172"/>
      <c r="F29" s="172"/>
      <c r="G29" s="163"/>
      <c r="H29" s="134" t="s">
        <v>202</v>
      </c>
      <c r="I29" s="164">
        <f>LAYPU01</f>
        <v>0</v>
      </c>
      <c r="J29" s="65">
        <f>LAYPU04</f>
        <v>0</v>
      </c>
      <c r="K29" s="65">
        <f>LAYPU06</f>
        <v>0</v>
      </c>
      <c r="L29" s="133">
        <f>LAYPU08</f>
        <v>0</v>
      </c>
      <c r="M29" s="132">
        <f>LAYPU02</f>
        <v>0</v>
      </c>
      <c r="N29" s="65">
        <f>LAYPU05</f>
        <v>0</v>
      </c>
      <c r="O29" s="65">
        <f>LAYPU07</f>
        <v>0</v>
      </c>
      <c r="P29" s="133">
        <f>LAYPU09</f>
        <v>0</v>
      </c>
      <c r="Q29" s="132">
        <f>LAYPU10</f>
        <v>0</v>
      </c>
      <c r="R29" s="65">
        <f>LAYPU13</f>
        <v>0</v>
      </c>
      <c r="S29" s="65">
        <f>LAYPU15</f>
        <v>0</v>
      </c>
      <c r="T29" s="133">
        <f>LAYPU17</f>
        <v>0</v>
      </c>
      <c r="U29" s="132">
        <f>LAYPU11</f>
        <v>0</v>
      </c>
      <c r="V29" s="65">
        <f>LAYPU14</f>
        <v>0</v>
      </c>
      <c r="W29" s="65">
        <f>LAYPU16</f>
        <v>0</v>
      </c>
      <c r="X29" s="133">
        <f>LAYPU18</f>
        <v>0</v>
      </c>
      <c r="Y29" s="132">
        <f>LAYMA01</f>
        <v>0</v>
      </c>
      <c r="Z29" s="133">
        <f>LAYMA02</f>
        <v>0</v>
      </c>
      <c r="AA29" s="196"/>
      <c r="AB29" s="43"/>
      <c r="AC29" s="23"/>
      <c r="AD29" s="18"/>
    </row>
    <row r="30" spans="1:31" ht="12" x14ac:dyDescent="0.25">
      <c r="A30" s="44"/>
      <c r="B30" s="44"/>
      <c r="C30" s="43"/>
      <c r="D30" s="166"/>
      <c r="E30" s="166"/>
      <c r="F30" s="166"/>
      <c r="G30" s="166"/>
      <c r="H30" s="167" t="s">
        <v>481</v>
      </c>
      <c r="I30" s="168">
        <f>I27*I29</f>
        <v>0</v>
      </c>
      <c r="J30" s="169">
        <f t="shared" ref="J30:Z30" si="7">J27*J29</f>
        <v>0</v>
      </c>
      <c r="K30" s="169">
        <f t="shared" si="7"/>
        <v>0</v>
      </c>
      <c r="L30" s="170">
        <f t="shared" si="7"/>
        <v>0</v>
      </c>
      <c r="M30" s="171">
        <f t="shared" si="7"/>
        <v>0</v>
      </c>
      <c r="N30" s="169">
        <f t="shared" si="7"/>
        <v>0</v>
      </c>
      <c r="O30" s="169">
        <f t="shared" si="7"/>
        <v>0</v>
      </c>
      <c r="P30" s="170">
        <f t="shared" si="7"/>
        <v>0</v>
      </c>
      <c r="Q30" s="171">
        <f t="shared" si="7"/>
        <v>0</v>
      </c>
      <c r="R30" s="169">
        <f t="shared" si="7"/>
        <v>0</v>
      </c>
      <c r="S30" s="169">
        <f t="shared" si="7"/>
        <v>0</v>
      </c>
      <c r="T30" s="170">
        <f t="shared" si="7"/>
        <v>0</v>
      </c>
      <c r="U30" s="171">
        <f t="shared" si="7"/>
        <v>0</v>
      </c>
      <c r="V30" s="169">
        <f t="shared" si="7"/>
        <v>0</v>
      </c>
      <c r="W30" s="169">
        <f t="shared" si="7"/>
        <v>0</v>
      </c>
      <c r="X30" s="170">
        <f t="shared" si="7"/>
        <v>0</v>
      </c>
      <c r="Y30" s="171">
        <f t="shared" si="7"/>
        <v>0</v>
      </c>
      <c r="Z30" s="170">
        <f t="shared" si="7"/>
        <v>0</v>
      </c>
      <c r="AA30" s="165"/>
      <c r="AB30" s="43"/>
      <c r="AC30" s="23"/>
      <c r="AD30" s="18"/>
    </row>
    <row r="31" spans="1:31" s="13" customFormat="1" ht="21" customHeight="1" x14ac:dyDescent="0.25">
      <c r="A31" s="25"/>
      <c r="B31" s="25"/>
      <c r="C31" s="45"/>
      <c r="D31" s="54"/>
      <c r="E31" s="46"/>
      <c r="F31" s="46"/>
      <c r="G31" s="46"/>
      <c r="H31" s="46"/>
      <c r="I31" s="46"/>
      <c r="J31" s="46"/>
      <c r="K31" s="46"/>
      <c r="L31" s="46"/>
      <c r="M31" s="45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50" t="s">
        <v>483</v>
      </c>
      <c r="AA31" s="51">
        <f>SUM(I30:Z30)</f>
        <v>0</v>
      </c>
      <c r="AB31" s="41"/>
    </row>
    <row r="32" spans="1:31" x14ac:dyDescent="0.25">
      <c r="A32" s="16"/>
      <c r="B32" s="16"/>
      <c r="C32" s="16"/>
      <c r="D32" s="17"/>
      <c r="E32" s="17"/>
      <c r="F32" s="16"/>
      <c r="G32" s="16"/>
      <c r="H32" s="16"/>
      <c r="I32" s="16"/>
      <c r="J32" s="22"/>
      <c r="K32" s="2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22"/>
      <c r="AB32" s="16"/>
      <c r="AC32" s="16"/>
    </row>
    <row r="33" spans="1:29" x14ac:dyDescent="0.25">
      <c r="A33" s="16"/>
      <c r="B33" s="16"/>
      <c r="C33" s="16"/>
      <c r="D33" s="17"/>
      <c r="E33" s="17"/>
      <c r="F33" s="16"/>
      <c r="G33" s="16"/>
      <c r="H33" s="16"/>
      <c r="I33" s="16"/>
      <c r="J33" s="22"/>
      <c r="K33" s="2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22"/>
      <c r="AB33" s="16"/>
      <c r="AC33" s="16"/>
    </row>
    <row r="34" spans="1:29" x14ac:dyDescent="0.25">
      <c r="A34" s="16"/>
      <c r="B34" s="16"/>
      <c r="C34" s="16"/>
      <c r="D34" s="17"/>
      <c r="E34" s="17"/>
      <c r="F34" s="16"/>
      <c r="G34" s="16"/>
      <c r="H34" s="16"/>
      <c r="I34" s="16"/>
      <c r="J34" s="22"/>
      <c r="K34" s="2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22"/>
      <c r="AB34" s="16"/>
      <c r="AC34" s="16"/>
    </row>
    <row r="35" spans="1:29" x14ac:dyDescent="0.25">
      <c r="A35" s="16"/>
      <c r="B35" s="16"/>
      <c r="C35" s="16"/>
      <c r="D35" s="17"/>
      <c r="E35" s="17"/>
      <c r="F35" s="16"/>
      <c r="G35" s="16"/>
      <c r="H35" s="16"/>
      <c r="I35" s="16"/>
      <c r="J35" s="22"/>
      <c r="K35" s="22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2"/>
      <c r="AB35" s="16"/>
      <c r="AC35" s="16"/>
    </row>
    <row r="36" spans="1:29" x14ac:dyDescent="0.25">
      <c r="A36" s="16"/>
      <c r="B36" s="16"/>
      <c r="C36" s="16"/>
      <c r="D36" s="17"/>
      <c r="E36" s="17"/>
      <c r="F36" s="16"/>
      <c r="G36" s="16"/>
      <c r="H36" s="16"/>
      <c r="I36" s="16"/>
      <c r="J36" s="22"/>
      <c r="K36" s="22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22"/>
      <c r="AB36" s="16"/>
      <c r="AC36" s="16"/>
    </row>
  </sheetData>
  <sheetProtection password="DFA1" sheet="1" objects="1" scenarios="1" selectLockedCells="1" selectUnlockedCells="1"/>
  <mergeCells count="13">
    <mergeCell ref="B2:B3"/>
    <mergeCell ref="A2:A3"/>
    <mergeCell ref="D2:D3"/>
    <mergeCell ref="E2:F2"/>
    <mergeCell ref="AA2:AA3"/>
    <mergeCell ref="M2:P2"/>
    <mergeCell ref="AA28:AA29"/>
    <mergeCell ref="H2:H3"/>
    <mergeCell ref="G2:G3"/>
    <mergeCell ref="I2:L2"/>
    <mergeCell ref="Q2:T2"/>
    <mergeCell ref="U2:X2"/>
    <mergeCell ref="Y2:Z2"/>
  </mergeCells>
  <phoneticPr fontId="6" type="noConversion"/>
  <pageMargins left="0.75" right="0.75" top="1.21" bottom="2.14" header="0.32" footer="0.28999999999999998"/>
  <pageSetup paperSize="9" scale="28" orientation="landscape" r:id="rId1"/>
  <headerFooter alignWithMargins="0"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47"/>
  <sheetViews>
    <sheetView topLeftCell="C1" workbookViewId="0">
      <selection activeCell="P13" sqref="P13"/>
    </sheetView>
  </sheetViews>
  <sheetFormatPr defaultColWidth="9.109375" defaultRowHeight="11.4" x14ac:dyDescent="0.25"/>
  <cols>
    <col min="1" max="1" width="13.5546875" style="10" hidden="1" customWidth="1"/>
    <col min="2" max="2" width="64" style="10" hidden="1" customWidth="1"/>
    <col min="3" max="3" width="4.88671875" style="10" customWidth="1"/>
    <col min="4" max="4" width="26.44140625" style="9" bestFit="1" customWidth="1"/>
    <col min="5" max="5" width="3.5546875" style="9" customWidth="1"/>
    <col min="6" max="6" width="9.33203125" style="10" bestFit="1" customWidth="1"/>
    <col min="7" max="7" width="6" style="10" bestFit="1" customWidth="1"/>
    <col min="8" max="9" width="9.33203125" style="10" bestFit="1" customWidth="1"/>
    <col min="10" max="10" width="9.33203125" style="11" customWidth="1"/>
    <col min="11" max="11" width="9.33203125" style="11" bestFit="1" customWidth="1"/>
    <col min="12" max="12" width="11.109375" style="10" customWidth="1"/>
    <col min="13" max="13" width="4.88671875" style="10" customWidth="1"/>
    <col min="14" max="14" width="6" style="10" bestFit="1" customWidth="1"/>
    <col min="15" max="15" width="7.6640625" style="10" bestFit="1" customWidth="1"/>
    <col min="16" max="16" width="9.109375" style="10" bestFit="1"/>
    <col min="17" max="17" width="10.109375" style="11" customWidth="1"/>
    <col min="18" max="18" width="9.6640625" style="10" bestFit="1" customWidth="1"/>
    <col min="19" max="19" width="9.44140625" style="11" customWidth="1"/>
    <col min="20" max="21" width="9.6640625" style="10" bestFit="1" customWidth="1"/>
    <col min="22" max="22" width="9.109375" style="12"/>
    <col min="23" max="16384" width="9.109375" style="10"/>
  </cols>
  <sheetData>
    <row r="1" spans="1:23" s="13" customFormat="1" ht="21" customHeight="1" x14ac:dyDescent="0.25">
      <c r="A1" s="25"/>
      <c r="B1" s="25"/>
      <c r="C1" s="45"/>
      <c r="D1" s="54" t="s">
        <v>395</v>
      </c>
      <c r="E1" s="46"/>
      <c r="F1" s="46"/>
      <c r="G1" s="46"/>
      <c r="H1" s="46"/>
      <c r="I1" s="46"/>
      <c r="J1" s="46"/>
      <c r="K1" s="46"/>
      <c r="L1" s="46"/>
      <c r="M1" s="45"/>
      <c r="N1" s="23"/>
      <c r="O1" s="23"/>
      <c r="P1" s="23"/>
      <c r="Q1" s="24"/>
      <c r="R1" s="23"/>
      <c r="S1" s="24"/>
      <c r="T1" s="23"/>
    </row>
    <row r="2" spans="1:23" ht="12" customHeight="1" x14ac:dyDescent="0.25">
      <c r="A2" s="16"/>
      <c r="B2" s="16"/>
      <c r="C2" s="45"/>
      <c r="D2" s="213" t="s">
        <v>364</v>
      </c>
      <c r="E2" s="210" t="s">
        <v>328</v>
      </c>
      <c r="F2" s="210"/>
      <c r="G2" s="199" t="s">
        <v>359</v>
      </c>
      <c r="H2" s="210" t="s">
        <v>394</v>
      </c>
      <c r="I2" s="210"/>
      <c r="J2" s="210" t="s">
        <v>138</v>
      </c>
      <c r="K2" s="210"/>
      <c r="L2" s="216" t="s">
        <v>331</v>
      </c>
      <c r="M2" s="45"/>
      <c r="N2" s="23"/>
      <c r="O2" s="23"/>
      <c r="P2" s="23"/>
      <c r="Q2" s="24"/>
      <c r="R2" s="23"/>
      <c r="S2" s="24"/>
      <c r="T2" s="23"/>
      <c r="U2" s="23"/>
      <c r="V2" s="18"/>
    </row>
    <row r="3" spans="1:23" ht="12" x14ac:dyDescent="0.25">
      <c r="A3" s="16"/>
      <c r="B3" s="16"/>
      <c r="C3" s="42"/>
      <c r="D3" s="214"/>
      <c r="E3" s="69" t="s">
        <v>332</v>
      </c>
      <c r="F3" s="70" t="s">
        <v>333</v>
      </c>
      <c r="G3" s="215"/>
      <c r="H3" s="70" t="s">
        <v>332</v>
      </c>
      <c r="I3" s="70" t="s">
        <v>333</v>
      </c>
      <c r="J3" s="70" t="s">
        <v>332</v>
      </c>
      <c r="K3" s="70" t="s">
        <v>333</v>
      </c>
      <c r="L3" s="217"/>
      <c r="M3" s="42"/>
      <c r="N3" s="23"/>
      <c r="O3" s="23"/>
      <c r="P3" s="23"/>
      <c r="Q3" s="24"/>
      <c r="R3" s="23"/>
      <c r="S3" s="24"/>
      <c r="T3" s="23"/>
      <c r="U3" s="23"/>
      <c r="V3" s="18"/>
    </row>
    <row r="4" spans="1:23" x14ac:dyDescent="0.25">
      <c r="A4" s="52" t="s">
        <v>405</v>
      </c>
      <c r="B4" s="52" t="s">
        <v>406</v>
      </c>
      <c r="C4" s="44"/>
      <c r="D4" s="105" t="s">
        <v>330</v>
      </c>
      <c r="E4" s="104">
        <v>1</v>
      </c>
      <c r="F4" s="59">
        <v>1</v>
      </c>
      <c r="G4" s="105" t="s">
        <v>362</v>
      </c>
      <c r="H4" s="181">
        <v>1</v>
      </c>
      <c r="I4" s="186">
        <f>F4</f>
        <v>1</v>
      </c>
      <c r="J4" s="187"/>
      <c r="K4" s="62"/>
      <c r="L4" s="63">
        <f t="shared" ref="L4:L15" si="0">(H4*$H$17)+(I4*$I$17)+(J4*$J$17)+(K4*$K$17)</f>
        <v>0</v>
      </c>
      <c r="M4" s="44"/>
      <c r="N4" s="16"/>
      <c r="O4" s="16"/>
      <c r="P4" s="16"/>
      <c r="Q4" s="10"/>
      <c r="S4" s="10"/>
      <c r="V4" s="10"/>
    </row>
    <row r="5" spans="1:23" ht="12" thickBot="1" x14ac:dyDescent="0.3">
      <c r="A5" s="52" t="s">
        <v>407</v>
      </c>
      <c r="B5" s="52" t="s">
        <v>408</v>
      </c>
      <c r="C5" s="44"/>
      <c r="D5" s="111" t="s">
        <v>330</v>
      </c>
      <c r="E5" s="112">
        <v>1</v>
      </c>
      <c r="F5" s="113">
        <v>6</v>
      </c>
      <c r="G5" s="111" t="s">
        <v>362</v>
      </c>
      <c r="H5" s="182">
        <v>1</v>
      </c>
      <c r="I5" s="183">
        <f t="shared" ref="I5" si="1">F5</f>
        <v>6</v>
      </c>
      <c r="J5" s="182"/>
      <c r="K5" s="183"/>
      <c r="L5" s="120">
        <f t="shared" si="0"/>
        <v>0</v>
      </c>
      <c r="M5" s="44"/>
      <c r="N5" s="16"/>
      <c r="O5" s="16"/>
      <c r="P5" s="16"/>
      <c r="Q5" s="10"/>
      <c r="S5" s="10"/>
      <c r="V5" s="10"/>
    </row>
    <row r="6" spans="1:23" x14ac:dyDescent="0.25">
      <c r="A6" s="52" t="s">
        <v>405</v>
      </c>
      <c r="B6" s="52" t="s">
        <v>406</v>
      </c>
      <c r="C6" s="44"/>
      <c r="D6" s="106" t="s">
        <v>330</v>
      </c>
      <c r="E6" s="107">
        <v>1</v>
      </c>
      <c r="F6" s="67"/>
      <c r="G6" s="106" t="s">
        <v>360</v>
      </c>
      <c r="H6" s="109"/>
      <c r="I6" s="184"/>
      <c r="J6" s="109">
        <v>1</v>
      </c>
      <c r="K6" s="184"/>
      <c r="L6" s="110">
        <f t="shared" si="0"/>
        <v>0</v>
      </c>
      <c r="M6" s="44"/>
      <c r="N6" s="16"/>
      <c r="O6" s="16"/>
      <c r="P6" s="16"/>
      <c r="Q6" s="10"/>
      <c r="S6" s="10"/>
      <c r="V6" s="10"/>
    </row>
    <row r="7" spans="1:23" x14ac:dyDescent="0.25">
      <c r="A7" s="52" t="s">
        <v>384</v>
      </c>
      <c r="B7" s="52" t="s">
        <v>409</v>
      </c>
      <c r="C7" s="44"/>
      <c r="D7" s="105" t="s">
        <v>330</v>
      </c>
      <c r="E7" s="104">
        <v>1</v>
      </c>
      <c r="F7" s="59">
        <v>3</v>
      </c>
      <c r="G7" s="105" t="s">
        <v>360</v>
      </c>
      <c r="H7" s="101"/>
      <c r="I7" s="185"/>
      <c r="J7" s="101">
        <v>1</v>
      </c>
      <c r="K7" s="184">
        <f t="shared" ref="K7:K15" si="2">F7</f>
        <v>3</v>
      </c>
      <c r="L7" s="99">
        <f t="shared" si="0"/>
        <v>0</v>
      </c>
      <c r="M7" s="44"/>
      <c r="N7" s="16"/>
      <c r="O7" s="16"/>
      <c r="P7" s="16"/>
      <c r="Q7" s="10"/>
      <c r="S7" s="10"/>
      <c r="V7" s="10"/>
    </row>
    <row r="8" spans="1:23" x14ac:dyDescent="0.25">
      <c r="A8" s="52" t="s">
        <v>384</v>
      </c>
      <c r="B8" s="52" t="s">
        <v>410</v>
      </c>
      <c r="C8" s="44"/>
      <c r="D8" s="105" t="s">
        <v>330</v>
      </c>
      <c r="E8" s="104">
        <v>1</v>
      </c>
      <c r="F8" s="59">
        <v>1</v>
      </c>
      <c r="G8" s="105" t="s">
        <v>360</v>
      </c>
      <c r="H8" s="181"/>
      <c r="I8" s="185"/>
      <c r="J8" s="181">
        <v>1</v>
      </c>
      <c r="K8" s="184">
        <f t="shared" si="2"/>
        <v>1</v>
      </c>
      <c r="L8" s="99">
        <f t="shared" si="0"/>
        <v>0</v>
      </c>
      <c r="M8" s="44"/>
      <c r="N8" s="16"/>
      <c r="O8" s="16"/>
      <c r="P8" s="16"/>
      <c r="Q8" s="10"/>
      <c r="S8" s="10"/>
      <c r="V8" s="10"/>
    </row>
    <row r="9" spans="1:23" x14ac:dyDescent="0.25">
      <c r="A9" s="52" t="s">
        <v>384</v>
      </c>
      <c r="B9" s="52" t="s">
        <v>410</v>
      </c>
      <c r="C9" s="44"/>
      <c r="D9" s="105" t="s">
        <v>330</v>
      </c>
      <c r="E9" s="104">
        <v>1</v>
      </c>
      <c r="F9" s="59"/>
      <c r="G9" s="105" t="s">
        <v>360</v>
      </c>
      <c r="H9" s="181"/>
      <c r="I9" s="185"/>
      <c r="J9" s="181">
        <v>1</v>
      </c>
      <c r="K9" s="184"/>
      <c r="L9" s="99">
        <f t="shared" si="0"/>
        <v>0</v>
      </c>
      <c r="M9" s="44"/>
      <c r="N9" s="16"/>
      <c r="O9" s="16"/>
      <c r="P9" s="16"/>
      <c r="Q9" s="10"/>
      <c r="S9" s="10"/>
      <c r="V9" s="10"/>
    </row>
    <row r="10" spans="1:23" x14ac:dyDescent="0.25">
      <c r="A10" s="52" t="s">
        <v>384</v>
      </c>
      <c r="B10" s="52" t="s">
        <v>409</v>
      </c>
      <c r="C10" s="44"/>
      <c r="D10" s="105" t="s">
        <v>330</v>
      </c>
      <c r="E10" s="104">
        <v>1</v>
      </c>
      <c r="F10" s="59">
        <v>2</v>
      </c>
      <c r="G10" s="105" t="s">
        <v>360</v>
      </c>
      <c r="H10" s="101"/>
      <c r="I10" s="185"/>
      <c r="J10" s="101">
        <v>1</v>
      </c>
      <c r="K10" s="184">
        <f t="shared" si="2"/>
        <v>2</v>
      </c>
      <c r="L10" s="99">
        <f t="shared" si="0"/>
        <v>0</v>
      </c>
      <c r="M10" s="44"/>
      <c r="N10" s="16"/>
      <c r="O10" s="16"/>
      <c r="P10" s="16"/>
      <c r="Q10" s="10"/>
      <c r="S10" s="10"/>
      <c r="V10" s="10"/>
    </row>
    <row r="11" spans="1:23" x14ac:dyDescent="0.25">
      <c r="A11" s="52" t="s">
        <v>384</v>
      </c>
      <c r="B11" s="52" t="s">
        <v>410</v>
      </c>
      <c r="C11" s="44"/>
      <c r="D11" s="105" t="s">
        <v>330</v>
      </c>
      <c r="E11" s="104">
        <v>1</v>
      </c>
      <c r="F11" s="59">
        <v>1</v>
      </c>
      <c r="G11" s="105" t="s">
        <v>360</v>
      </c>
      <c r="H11" s="181"/>
      <c r="I11" s="185"/>
      <c r="J11" s="181">
        <v>1</v>
      </c>
      <c r="K11" s="184">
        <f t="shared" si="2"/>
        <v>1</v>
      </c>
      <c r="L11" s="99">
        <f t="shared" si="0"/>
        <v>0</v>
      </c>
      <c r="M11" s="44"/>
      <c r="N11" s="16"/>
      <c r="O11" s="16"/>
      <c r="P11" s="16"/>
      <c r="Q11" s="10"/>
      <c r="S11" s="10"/>
      <c r="V11" s="10"/>
    </row>
    <row r="12" spans="1:23" x14ac:dyDescent="0.25">
      <c r="A12" s="52" t="s">
        <v>384</v>
      </c>
      <c r="B12" s="52" t="s">
        <v>410</v>
      </c>
      <c r="C12" s="44"/>
      <c r="D12" s="105" t="s">
        <v>330</v>
      </c>
      <c r="E12" s="104">
        <v>1</v>
      </c>
      <c r="F12" s="59"/>
      <c r="G12" s="105" t="s">
        <v>360</v>
      </c>
      <c r="H12" s="181"/>
      <c r="I12" s="185"/>
      <c r="J12" s="181">
        <v>1</v>
      </c>
      <c r="K12" s="184"/>
      <c r="L12" s="99">
        <f t="shared" si="0"/>
        <v>0</v>
      </c>
      <c r="M12" s="44"/>
      <c r="N12" s="16"/>
      <c r="O12" s="16"/>
      <c r="P12" s="16"/>
      <c r="Q12" s="10"/>
      <c r="S12" s="10"/>
      <c r="V12" s="10"/>
    </row>
    <row r="13" spans="1:23" x14ac:dyDescent="0.25">
      <c r="A13" s="52" t="s">
        <v>384</v>
      </c>
      <c r="B13" s="52" t="s">
        <v>409</v>
      </c>
      <c r="C13" s="44"/>
      <c r="D13" s="105" t="s">
        <v>330</v>
      </c>
      <c r="E13" s="104">
        <v>1</v>
      </c>
      <c r="F13" s="59"/>
      <c r="G13" s="105" t="s">
        <v>360</v>
      </c>
      <c r="H13" s="101"/>
      <c r="I13" s="185"/>
      <c r="J13" s="101">
        <v>1</v>
      </c>
      <c r="K13" s="184"/>
      <c r="L13" s="99">
        <f t="shared" si="0"/>
        <v>0</v>
      </c>
      <c r="M13" s="44"/>
      <c r="N13" s="16"/>
      <c r="O13" s="16"/>
      <c r="P13" s="16"/>
      <c r="Q13" s="10"/>
      <c r="S13" s="10"/>
      <c r="V13" s="10"/>
    </row>
    <row r="14" spans="1:23" x14ac:dyDescent="0.25">
      <c r="A14" s="52" t="s">
        <v>384</v>
      </c>
      <c r="B14" s="52" t="s">
        <v>410</v>
      </c>
      <c r="C14" s="44"/>
      <c r="D14" s="105" t="s">
        <v>330</v>
      </c>
      <c r="E14" s="104">
        <v>1</v>
      </c>
      <c r="F14" s="59"/>
      <c r="G14" s="105" t="s">
        <v>360</v>
      </c>
      <c r="H14" s="181"/>
      <c r="I14" s="185"/>
      <c r="J14" s="181">
        <v>1</v>
      </c>
      <c r="K14" s="184"/>
      <c r="L14" s="99">
        <f t="shared" si="0"/>
        <v>0</v>
      </c>
      <c r="M14" s="44"/>
      <c r="N14" s="16"/>
      <c r="O14" s="16"/>
      <c r="P14" s="16"/>
      <c r="Q14" s="10"/>
      <c r="S14" s="10"/>
      <c r="V14" s="10"/>
    </row>
    <row r="15" spans="1:23" x14ac:dyDescent="0.25">
      <c r="A15" s="52" t="s">
        <v>384</v>
      </c>
      <c r="B15" s="52" t="s">
        <v>410</v>
      </c>
      <c r="C15" s="44"/>
      <c r="D15" s="105" t="s">
        <v>330</v>
      </c>
      <c r="E15" s="104">
        <v>1</v>
      </c>
      <c r="F15" s="59">
        <v>1</v>
      </c>
      <c r="G15" s="105" t="s">
        <v>360</v>
      </c>
      <c r="H15" s="181"/>
      <c r="I15" s="185"/>
      <c r="J15" s="181">
        <v>1</v>
      </c>
      <c r="K15" s="184">
        <f t="shared" si="2"/>
        <v>1</v>
      </c>
      <c r="L15" s="99">
        <f t="shared" si="0"/>
        <v>0</v>
      </c>
      <c r="M15" s="44"/>
      <c r="N15" s="16"/>
      <c r="O15" s="16"/>
      <c r="P15" s="16"/>
      <c r="Q15" s="10"/>
      <c r="S15" s="10"/>
      <c r="V15" s="10"/>
    </row>
    <row r="16" spans="1:23" x14ac:dyDescent="0.25">
      <c r="A16" s="16"/>
      <c r="B16" s="16"/>
      <c r="C16" s="44"/>
      <c r="D16" s="20"/>
      <c r="E16" s="17"/>
      <c r="F16" s="87"/>
      <c r="G16" s="163" t="s">
        <v>404</v>
      </c>
      <c r="H16" s="132" t="s">
        <v>136</v>
      </c>
      <c r="I16" s="133" t="s">
        <v>137</v>
      </c>
      <c r="J16" s="132" t="s">
        <v>139</v>
      </c>
      <c r="K16" s="133" t="s">
        <v>140</v>
      </c>
      <c r="L16" s="196"/>
      <c r="M16" s="44"/>
      <c r="N16" s="22"/>
      <c r="O16" s="22"/>
      <c r="P16" s="16"/>
      <c r="Q16" s="22"/>
      <c r="R16" s="17"/>
      <c r="S16" s="22"/>
      <c r="T16" s="17"/>
      <c r="U16" s="16"/>
      <c r="V16" s="16"/>
      <c r="W16" s="21"/>
    </row>
    <row r="17" spans="1:22" ht="12.75" customHeight="1" x14ac:dyDescent="0.25">
      <c r="A17" s="16"/>
      <c r="B17" s="16"/>
      <c r="C17" s="44"/>
      <c r="D17" s="17"/>
      <c r="E17" s="17"/>
      <c r="F17" s="64"/>
      <c r="G17" s="134" t="s">
        <v>383</v>
      </c>
      <c r="H17" s="132">
        <f>DESFL01</f>
        <v>0</v>
      </c>
      <c r="I17" s="133">
        <f>DESFL02</f>
        <v>0</v>
      </c>
      <c r="J17" s="132">
        <f>DESFL03</f>
        <v>0</v>
      </c>
      <c r="K17" s="133">
        <f>DESFL04</f>
        <v>0</v>
      </c>
      <c r="L17" s="196"/>
      <c r="M17" s="44"/>
      <c r="N17" s="23"/>
      <c r="O17" s="23"/>
      <c r="P17" s="23"/>
      <c r="Q17" s="24"/>
      <c r="R17" s="23"/>
      <c r="S17" s="24"/>
      <c r="T17" s="23"/>
      <c r="U17" s="23"/>
      <c r="V17" s="18"/>
    </row>
    <row r="18" spans="1:22" s="13" customFormat="1" ht="21" customHeight="1" x14ac:dyDescent="0.25">
      <c r="A18" s="25"/>
      <c r="B18" s="25"/>
      <c r="C18" s="44"/>
      <c r="D18" s="46"/>
      <c r="E18" s="46"/>
      <c r="F18" s="46"/>
      <c r="G18" s="46"/>
      <c r="H18" s="46"/>
      <c r="I18" s="46"/>
      <c r="J18" s="46"/>
      <c r="K18" s="50" t="s">
        <v>411</v>
      </c>
      <c r="L18" s="51">
        <f>SUM(L4:L17)</f>
        <v>0</v>
      </c>
      <c r="M18" s="44"/>
      <c r="N18" s="16"/>
      <c r="O18" s="16"/>
      <c r="P18" s="16"/>
      <c r="Q18" s="11"/>
      <c r="R18" s="10"/>
    </row>
    <row r="19" spans="1:22" x14ac:dyDescent="0.25">
      <c r="A19" s="16"/>
      <c r="B19" s="16"/>
      <c r="C19" s="22"/>
      <c r="D19" s="16"/>
      <c r="E19" s="22"/>
      <c r="F19" s="16"/>
      <c r="G19" s="22"/>
      <c r="H19" s="16"/>
      <c r="I19" s="22"/>
      <c r="J19" s="16"/>
      <c r="K19" s="22"/>
      <c r="L19" s="16"/>
      <c r="M19" s="22"/>
      <c r="N19" s="16"/>
      <c r="O19" s="22"/>
      <c r="P19" s="16"/>
    </row>
    <row r="20" spans="1:22" x14ac:dyDescent="0.25">
      <c r="A20" s="16"/>
      <c r="B20" s="16"/>
      <c r="C20" s="22"/>
      <c r="D20" s="16"/>
      <c r="E20" s="22"/>
      <c r="F20" s="16"/>
      <c r="G20" s="22"/>
      <c r="H20" s="16"/>
      <c r="I20" s="22"/>
      <c r="J20" s="16"/>
      <c r="K20" s="22"/>
      <c r="L20" s="16"/>
      <c r="M20" s="22"/>
      <c r="N20" s="16"/>
      <c r="O20" s="22"/>
      <c r="P20" s="16"/>
    </row>
    <row r="21" spans="1:22" x14ac:dyDescent="0.25">
      <c r="A21" s="16"/>
      <c r="B21" s="16"/>
      <c r="C21" s="22"/>
      <c r="D21" s="16"/>
      <c r="E21" s="22"/>
      <c r="F21" s="16"/>
      <c r="G21" s="22"/>
      <c r="H21" s="16"/>
      <c r="I21" s="22"/>
      <c r="J21" s="16"/>
      <c r="K21" s="22"/>
      <c r="L21" s="16"/>
      <c r="M21" s="22"/>
      <c r="N21" s="16"/>
      <c r="O21" s="22"/>
      <c r="P21" s="16"/>
    </row>
    <row r="22" spans="1:22" x14ac:dyDescent="0.25">
      <c r="A22" s="16"/>
      <c r="B22" s="16"/>
      <c r="C22" s="22"/>
      <c r="D22" s="16"/>
      <c r="E22" s="22"/>
      <c r="F22" s="16"/>
      <c r="G22" s="22"/>
      <c r="H22" s="16"/>
      <c r="I22" s="22"/>
      <c r="J22" s="16"/>
      <c r="K22" s="22"/>
      <c r="L22" s="16"/>
      <c r="M22" s="22"/>
      <c r="N22" s="16"/>
      <c r="O22" s="22"/>
      <c r="P22" s="16"/>
    </row>
    <row r="23" spans="1:22" x14ac:dyDescent="0.25">
      <c r="A23" s="16"/>
      <c r="B23" s="16"/>
      <c r="C23" s="22"/>
      <c r="D23" s="16"/>
      <c r="E23" s="22"/>
      <c r="F23" s="16"/>
      <c r="G23" s="22"/>
      <c r="H23" s="16"/>
      <c r="I23" s="22"/>
      <c r="J23" s="16"/>
      <c r="K23" s="22"/>
      <c r="L23" s="16"/>
      <c r="M23" s="22"/>
      <c r="N23" s="16"/>
      <c r="O23" s="22"/>
      <c r="P23" s="16"/>
    </row>
    <row r="24" spans="1:22" x14ac:dyDescent="0.25">
      <c r="A24" s="16"/>
      <c r="B24" s="16"/>
      <c r="C24" s="22"/>
      <c r="D24" s="16"/>
      <c r="E24" s="22"/>
      <c r="F24" s="16"/>
      <c r="G24" s="22"/>
      <c r="H24" s="16"/>
      <c r="I24" s="22"/>
      <c r="J24" s="16"/>
      <c r="K24" s="22"/>
      <c r="L24" s="16"/>
      <c r="M24" s="22"/>
      <c r="N24" s="16"/>
      <c r="O24" s="22"/>
      <c r="P24" s="16"/>
    </row>
    <row r="25" spans="1:22" x14ac:dyDescent="0.25">
      <c r="C25" s="11"/>
      <c r="D25" s="10"/>
      <c r="E25" s="11"/>
      <c r="G25" s="11"/>
      <c r="I25" s="11"/>
      <c r="J25" s="10"/>
      <c r="M25" s="11"/>
      <c r="O25" s="11"/>
    </row>
    <row r="26" spans="1:22" x14ac:dyDescent="0.25">
      <c r="C26" s="11"/>
      <c r="D26" s="10"/>
      <c r="E26" s="11"/>
      <c r="G26" s="11"/>
      <c r="I26" s="11"/>
      <c r="J26" s="10"/>
      <c r="M26" s="11"/>
      <c r="O26" s="11"/>
    </row>
    <row r="27" spans="1:22" x14ac:dyDescent="0.25">
      <c r="C27" s="11"/>
      <c r="D27" s="10"/>
      <c r="E27" s="11"/>
      <c r="G27" s="11"/>
      <c r="I27" s="11"/>
      <c r="J27" s="10"/>
      <c r="M27" s="11"/>
      <c r="O27" s="11"/>
    </row>
    <row r="28" spans="1:22" x14ac:dyDescent="0.25">
      <c r="C28" s="11"/>
      <c r="D28" s="10"/>
      <c r="E28" s="11"/>
      <c r="G28" s="11"/>
      <c r="I28" s="11"/>
      <c r="J28" s="10"/>
      <c r="M28" s="11"/>
      <c r="O28" s="11"/>
    </row>
    <row r="29" spans="1:22" x14ac:dyDescent="0.25">
      <c r="C29" s="11"/>
      <c r="D29" s="10"/>
      <c r="E29" s="11"/>
      <c r="G29" s="11"/>
      <c r="I29" s="11"/>
      <c r="J29" s="10"/>
      <c r="M29" s="11"/>
      <c r="O29" s="11"/>
    </row>
    <row r="30" spans="1:22" x14ac:dyDescent="0.25">
      <c r="C30" s="11"/>
      <c r="D30" s="10"/>
      <c r="E30" s="11"/>
      <c r="G30" s="11"/>
      <c r="I30" s="11"/>
      <c r="J30" s="10"/>
      <c r="M30" s="11"/>
      <c r="O30" s="11"/>
    </row>
    <row r="31" spans="1:22" x14ac:dyDescent="0.25">
      <c r="C31" s="11"/>
      <c r="D31" s="10"/>
      <c r="E31" s="11"/>
      <c r="G31" s="11"/>
      <c r="I31" s="11"/>
      <c r="J31" s="10"/>
      <c r="M31" s="11"/>
      <c r="O31" s="11"/>
    </row>
    <row r="32" spans="1:22" x14ac:dyDescent="0.25">
      <c r="C32" s="11"/>
      <c r="D32" s="10"/>
      <c r="E32" s="11"/>
      <c r="G32" s="11"/>
      <c r="I32" s="11"/>
      <c r="J32" s="10"/>
      <c r="M32" s="11"/>
      <c r="O32" s="11"/>
    </row>
    <row r="33" spans="3:15" x14ac:dyDescent="0.25">
      <c r="C33" s="11"/>
      <c r="D33" s="10"/>
      <c r="E33" s="11"/>
      <c r="G33" s="11"/>
      <c r="I33" s="11"/>
      <c r="J33" s="10"/>
      <c r="M33" s="11"/>
      <c r="O33" s="11"/>
    </row>
    <row r="34" spans="3:15" x14ac:dyDescent="0.25">
      <c r="C34" s="11"/>
      <c r="D34" s="10"/>
      <c r="E34" s="11"/>
      <c r="G34" s="11"/>
      <c r="I34" s="11"/>
      <c r="J34" s="10"/>
      <c r="M34" s="11"/>
      <c r="O34" s="11"/>
    </row>
    <row r="35" spans="3:15" x14ac:dyDescent="0.25">
      <c r="C35" s="11"/>
      <c r="D35" s="10"/>
      <c r="E35" s="11"/>
      <c r="G35" s="11"/>
      <c r="I35" s="11"/>
      <c r="J35" s="10"/>
      <c r="M35" s="11"/>
      <c r="O35" s="11"/>
    </row>
    <row r="36" spans="3:15" x14ac:dyDescent="0.25">
      <c r="C36" s="11"/>
      <c r="D36" s="10"/>
      <c r="E36" s="11"/>
      <c r="G36" s="11"/>
      <c r="I36" s="11"/>
      <c r="J36" s="10"/>
      <c r="M36" s="11"/>
      <c r="O36" s="11"/>
    </row>
    <row r="37" spans="3:15" x14ac:dyDescent="0.25">
      <c r="C37" s="11"/>
      <c r="D37" s="10"/>
      <c r="E37" s="11"/>
      <c r="G37" s="11"/>
      <c r="I37" s="11"/>
      <c r="J37" s="10"/>
      <c r="M37" s="11"/>
      <c r="O37" s="11"/>
    </row>
    <row r="38" spans="3:15" x14ac:dyDescent="0.25">
      <c r="C38" s="11"/>
      <c r="D38" s="10"/>
      <c r="E38" s="11"/>
      <c r="G38" s="11"/>
      <c r="I38" s="11"/>
      <c r="J38" s="10"/>
      <c r="M38" s="11"/>
      <c r="O38" s="11"/>
    </row>
    <row r="39" spans="3:15" x14ac:dyDescent="0.25">
      <c r="C39" s="11"/>
      <c r="D39" s="10"/>
      <c r="E39" s="11"/>
      <c r="G39" s="11"/>
      <c r="I39" s="11"/>
      <c r="J39" s="10"/>
      <c r="M39" s="11"/>
      <c r="O39" s="11"/>
    </row>
    <row r="40" spans="3:15" x14ac:dyDescent="0.25">
      <c r="C40" s="11"/>
      <c r="D40" s="10"/>
      <c r="E40" s="11"/>
      <c r="G40" s="11"/>
      <c r="I40" s="11"/>
      <c r="J40" s="10"/>
      <c r="M40" s="11"/>
      <c r="O40" s="11"/>
    </row>
    <row r="41" spans="3:15" x14ac:dyDescent="0.25">
      <c r="C41" s="11"/>
      <c r="D41" s="10"/>
      <c r="E41" s="11"/>
      <c r="G41" s="11"/>
      <c r="I41" s="11"/>
      <c r="J41" s="10"/>
      <c r="M41" s="11"/>
      <c r="O41" s="11"/>
    </row>
    <row r="42" spans="3:15" x14ac:dyDescent="0.25">
      <c r="C42" s="11"/>
      <c r="D42" s="10"/>
      <c r="E42" s="11"/>
      <c r="G42" s="11"/>
      <c r="I42" s="11"/>
      <c r="J42" s="10"/>
      <c r="M42" s="11"/>
      <c r="O42" s="11"/>
    </row>
    <row r="43" spans="3:15" x14ac:dyDescent="0.25">
      <c r="C43" s="11"/>
      <c r="D43" s="10"/>
      <c r="E43" s="11"/>
      <c r="G43" s="11"/>
      <c r="I43" s="11"/>
      <c r="J43" s="10"/>
      <c r="M43" s="11"/>
      <c r="O43" s="11"/>
    </row>
    <row r="44" spans="3:15" x14ac:dyDescent="0.25">
      <c r="C44" s="11"/>
      <c r="D44" s="10"/>
      <c r="E44" s="11"/>
      <c r="G44" s="11"/>
      <c r="I44" s="11"/>
      <c r="J44" s="10"/>
      <c r="M44" s="11"/>
      <c r="O44" s="11"/>
    </row>
    <row r="45" spans="3:15" x14ac:dyDescent="0.25">
      <c r="C45" s="11"/>
      <c r="D45" s="10"/>
      <c r="E45" s="11"/>
      <c r="G45" s="11"/>
      <c r="I45" s="11"/>
      <c r="J45" s="10"/>
      <c r="M45" s="11"/>
      <c r="O45" s="11"/>
    </row>
    <row r="46" spans="3:15" x14ac:dyDescent="0.25">
      <c r="C46" s="11"/>
      <c r="D46" s="10"/>
      <c r="E46" s="11"/>
      <c r="G46" s="11"/>
      <c r="I46" s="11"/>
      <c r="J46" s="10"/>
      <c r="M46" s="11"/>
      <c r="O46" s="11"/>
    </row>
    <row r="47" spans="3:15" x14ac:dyDescent="0.25">
      <c r="C47" s="16"/>
      <c r="M47" s="16"/>
    </row>
  </sheetData>
  <sheetProtection password="DFA1" sheet="1" objects="1" scenarios="1" selectLockedCells="1" selectUnlockedCells="1"/>
  <mergeCells count="7">
    <mergeCell ref="L16:L17"/>
    <mergeCell ref="D2:D3"/>
    <mergeCell ref="E2:F2"/>
    <mergeCell ref="G2:G3"/>
    <mergeCell ref="H2:I2"/>
    <mergeCell ref="J2:K2"/>
    <mergeCell ref="L2:L3"/>
  </mergeCells>
  <phoneticPr fontId="6" type="noConversion"/>
  <pageMargins left="0.75" right="0.75" top="1.21" bottom="2.14" header="0.32" footer="0.28999999999999998"/>
  <pageSetup paperSize="9" scale="2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V38"/>
  <sheetViews>
    <sheetView workbookViewId="0">
      <selection activeCell="C50" sqref="C50"/>
    </sheetView>
  </sheetViews>
  <sheetFormatPr defaultColWidth="27.5546875" defaultRowHeight="11.4" x14ac:dyDescent="0.25"/>
  <cols>
    <col min="1" max="1" width="4.88671875" style="10" customWidth="1"/>
    <col min="2" max="2" width="13.44140625" style="9" bestFit="1" customWidth="1"/>
    <col min="3" max="3" width="42.5546875" style="9" customWidth="1"/>
    <col min="4" max="4" width="7.109375" style="10" bestFit="1" customWidth="1"/>
    <col min="5" max="5" width="9.5546875" style="10" bestFit="1" customWidth="1"/>
    <col min="6" max="6" width="8.88671875" style="10" bestFit="1" customWidth="1"/>
    <col min="7" max="7" width="14.109375" style="10" customWidth="1"/>
    <col min="8" max="8" width="4.88671875" style="10" customWidth="1"/>
    <col min="9" max="9" width="27.5546875" style="11" customWidth="1"/>
    <col min="10" max="14" width="27.5546875" style="10" customWidth="1"/>
    <col min="15" max="15" width="27.5546875" style="11" customWidth="1"/>
    <col min="16" max="16" width="27.5546875" style="10" customWidth="1"/>
    <col min="17" max="17" width="27.5546875" style="11" customWidth="1"/>
    <col min="18" max="19" width="27.5546875" style="10" customWidth="1"/>
    <col min="20" max="20" width="27.5546875" style="12" customWidth="1"/>
    <col min="21" max="16384" width="27.5546875" style="10"/>
  </cols>
  <sheetData>
    <row r="1" spans="1:22" s="57" customFormat="1" ht="21" customHeight="1" x14ac:dyDescent="0.25">
      <c r="A1" s="53"/>
      <c r="B1" s="54" t="s">
        <v>393</v>
      </c>
      <c r="C1" s="55"/>
      <c r="D1" s="55"/>
      <c r="E1" s="55"/>
      <c r="F1" s="55"/>
      <c r="G1" s="55"/>
      <c r="H1" s="53"/>
      <c r="I1" s="56"/>
      <c r="J1" s="56"/>
      <c r="K1" s="56"/>
      <c r="L1" s="56"/>
      <c r="M1" s="56"/>
    </row>
    <row r="2" spans="1:22" ht="12" x14ac:dyDescent="0.25">
      <c r="A2" s="45"/>
      <c r="B2" s="32" t="s">
        <v>358</v>
      </c>
      <c r="C2" s="33"/>
      <c r="D2" s="33"/>
      <c r="E2" s="33"/>
      <c r="F2" s="33"/>
      <c r="G2" s="33"/>
      <c r="H2" s="45"/>
      <c r="I2" s="25"/>
      <c r="J2" s="16"/>
    </row>
    <row r="3" spans="1:22" ht="12" x14ac:dyDescent="0.25">
      <c r="A3" s="42"/>
      <c r="B3" s="218" t="s">
        <v>418</v>
      </c>
      <c r="C3" s="218"/>
      <c r="D3" s="218"/>
      <c r="E3" s="218"/>
      <c r="F3" s="218"/>
      <c r="G3" s="218"/>
      <c r="H3" s="42"/>
      <c r="I3" s="25"/>
      <c r="J3" s="16"/>
      <c r="V3" s="12"/>
    </row>
    <row r="4" spans="1:22" ht="12" x14ac:dyDescent="0.25">
      <c r="A4" s="44"/>
      <c r="B4" s="32" t="s">
        <v>403</v>
      </c>
      <c r="C4" s="33"/>
      <c r="D4" s="33"/>
      <c r="E4" s="33"/>
      <c r="F4" s="33"/>
      <c r="G4" s="33"/>
      <c r="H4" s="44"/>
      <c r="I4" s="25"/>
      <c r="J4" s="16"/>
      <c r="V4" s="12"/>
    </row>
    <row r="5" spans="1:22" ht="13.2" x14ac:dyDescent="0.25">
      <c r="A5" s="44"/>
      <c r="B5" s="71" t="s">
        <v>396</v>
      </c>
      <c r="C5" s="71" t="s">
        <v>420</v>
      </c>
      <c r="D5" s="71" t="s">
        <v>201</v>
      </c>
      <c r="E5" s="71" t="s">
        <v>202</v>
      </c>
      <c r="F5" s="71" t="s">
        <v>397</v>
      </c>
      <c r="G5" s="71" t="s">
        <v>398</v>
      </c>
      <c r="H5" s="44"/>
      <c r="I5" s="25"/>
      <c r="J5" s="16"/>
      <c r="V5" s="12"/>
    </row>
    <row r="6" spans="1:22" ht="12" x14ac:dyDescent="0.25">
      <c r="A6" s="44"/>
      <c r="B6" s="72"/>
      <c r="C6" s="73" t="s">
        <v>399</v>
      </c>
      <c r="D6" s="72"/>
      <c r="E6" s="72"/>
      <c r="F6" s="72"/>
      <c r="G6" s="72"/>
      <c r="H6" s="44"/>
      <c r="I6" s="25"/>
      <c r="J6" s="16"/>
      <c r="V6" s="12"/>
    </row>
    <row r="7" spans="1:22" ht="12" x14ac:dyDescent="0.25">
      <c r="A7" s="44"/>
      <c r="B7" s="72" t="s">
        <v>161</v>
      </c>
      <c r="C7" s="72" t="s">
        <v>36</v>
      </c>
      <c r="D7" s="74" t="s">
        <v>206</v>
      </c>
      <c r="E7" s="75">
        <f>DESVI00</f>
        <v>0</v>
      </c>
      <c r="F7" s="76">
        <v>1</v>
      </c>
      <c r="G7" s="77">
        <f>E7*F7</f>
        <v>0</v>
      </c>
      <c r="H7" s="44"/>
      <c r="I7" s="25"/>
      <c r="J7" s="16"/>
      <c r="V7" s="12"/>
    </row>
    <row r="8" spans="1:22" ht="12" x14ac:dyDescent="0.25">
      <c r="A8" s="44"/>
      <c r="B8" s="72"/>
      <c r="C8" s="73" t="s">
        <v>44</v>
      </c>
      <c r="D8" s="72"/>
      <c r="E8" s="75"/>
      <c r="F8" s="72"/>
      <c r="G8" s="77"/>
      <c r="H8" s="44"/>
      <c r="I8" s="25"/>
      <c r="J8" s="16"/>
      <c r="V8" s="12"/>
    </row>
    <row r="9" spans="1:22" ht="12" x14ac:dyDescent="0.25">
      <c r="A9" s="44"/>
      <c r="B9" s="72" t="s">
        <v>46</v>
      </c>
      <c r="C9" s="72" t="s">
        <v>254</v>
      </c>
      <c r="D9" s="74" t="s">
        <v>206</v>
      </c>
      <c r="E9" s="75">
        <f>DESFO02</f>
        <v>0</v>
      </c>
      <c r="F9" s="76">
        <v>1</v>
      </c>
      <c r="G9" s="77">
        <f>E9*F9</f>
        <v>0</v>
      </c>
      <c r="H9" s="44"/>
      <c r="I9" s="25"/>
      <c r="J9" s="16"/>
      <c r="V9" s="12"/>
    </row>
    <row r="10" spans="1:22" ht="12" x14ac:dyDescent="0.25">
      <c r="A10" s="44"/>
      <c r="B10" s="72"/>
      <c r="C10" s="73" t="s">
        <v>174</v>
      </c>
      <c r="D10" s="72"/>
      <c r="E10" s="75"/>
      <c r="F10" s="72"/>
      <c r="G10" s="77"/>
      <c r="H10" s="44"/>
      <c r="I10" s="25"/>
      <c r="J10" s="16"/>
      <c r="V10" s="12"/>
    </row>
    <row r="11" spans="1:22" ht="12" x14ac:dyDescent="0.25">
      <c r="A11" s="44"/>
      <c r="B11" s="72" t="s">
        <v>51</v>
      </c>
      <c r="C11" s="72" t="s">
        <v>254</v>
      </c>
      <c r="D11" s="74" t="s">
        <v>62</v>
      </c>
      <c r="E11" s="75">
        <f>DESPR02</f>
        <v>0</v>
      </c>
      <c r="F11" s="76">
        <v>4</v>
      </c>
      <c r="G11" s="77">
        <f>E11*F11</f>
        <v>0</v>
      </c>
      <c r="H11" s="44"/>
      <c r="I11" s="25"/>
      <c r="J11" s="16"/>
      <c r="V11" s="12"/>
    </row>
    <row r="12" spans="1:22" ht="12" x14ac:dyDescent="0.25">
      <c r="A12" s="44"/>
      <c r="B12" s="72"/>
      <c r="C12" s="73" t="s">
        <v>400</v>
      </c>
      <c r="D12" s="72"/>
      <c r="E12" s="75"/>
      <c r="F12" s="72"/>
      <c r="G12" s="77"/>
      <c r="H12" s="44"/>
      <c r="I12" s="25"/>
      <c r="J12" s="16"/>
      <c r="V12" s="12"/>
    </row>
    <row r="13" spans="1:22" ht="12" x14ac:dyDescent="0.25">
      <c r="A13" s="44"/>
      <c r="B13" s="72" t="s">
        <v>55</v>
      </c>
      <c r="C13" s="72" t="s">
        <v>254</v>
      </c>
      <c r="D13" s="74" t="s">
        <v>206</v>
      </c>
      <c r="E13" s="75">
        <f>DESNO02</f>
        <v>0</v>
      </c>
      <c r="F13" s="76">
        <v>1</v>
      </c>
      <c r="G13" s="77">
        <f>E13*F13</f>
        <v>0</v>
      </c>
      <c r="H13" s="44"/>
      <c r="I13" s="25"/>
      <c r="J13" s="16"/>
      <c r="V13" s="12"/>
    </row>
    <row r="14" spans="1:22" ht="12" x14ac:dyDescent="0.25">
      <c r="A14" s="44"/>
      <c r="B14" s="72"/>
      <c r="C14" s="73" t="s">
        <v>470</v>
      </c>
      <c r="D14" s="72"/>
      <c r="E14" s="75"/>
      <c r="F14" s="72"/>
      <c r="G14" s="77"/>
      <c r="H14" s="44"/>
      <c r="I14" s="25"/>
      <c r="J14" s="16"/>
      <c r="V14" s="12"/>
    </row>
    <row r="15" spans="1:22" ht="22.8" x14ac:dyDescent="0.25">
      <c r="A15" s="44"/>
      <c r="B15" s="72" t="s">
        <v>212</v>
      </c>
      <c r="C15" s="72" t="s">
        <v>458</v>
      </c>
      <c r="D15" s="74" t="s">
        <v>206</v>
      </c>
      <c r="E15" s="75">
        <f>DESBA14</f>
        <v>0</v>
      </c>
      <c r="F15" s="76">
        <v>1</v>
      </c>
      <c r="G15" s="77">
        <f>E15*F15</f>
        <v>0</v>
      </c>
      <c r="H15" s="44"/>
      <c r="I15" s="25"/>
      <c r="J15" s="16"/>
      <c r="V15" s="12"/>
    </row>
    <row r="16" spans="1:22" ht="12" x14ac:dyDescent="0.25">
      <c r="A16" s="44"/>
      <c r="B16" s="72" t="s">
        <v>167</v>
      </c>
      <c r="C16" s="72" t="s">
        <v>166</v>
      </c>
      <c r="D16" s="74" t="s">
        <v>270</v>
      </c>
      <c r="E16" s="75">
        <f>PROBA05</f>
        <v>0</v>
      </c>
      <c r="F16" s="76">
        <v>2</v>
      </c>
      <c r="G16" s="77">
        <f>E16*F16</f>
        <v>0</v>
      </c>
      <c r="H16" s="44"/>
      <c r="I16" s="25"/>
      <c r="J16" s="16"/>
      <c r="V16" s="12"/>
    </row>
    <row r="17" spans="1:22" ht="12" x14ac:dyDescent="0.25">
      <c r="A17" s="44"/>
      <c r="B17" s="72"/>
      <c r="C17" s="73" t="s">
        <v>401</v>
      </c>
      <c r="D17" s="72"/>
      <c r="E17" s="75"/>
      <c r="F17" s="72"/>
      <c r="G17" s="77"/>
      <c r="H17" s="44"/>
      <c r="I17" s="25"/>
      <c r="J17" s="16"/>
      <c r="V17" s="12"/>
    </row>
    <row r="18" spans="1:22" ht="12" x14ac:dyDescent="0.25">
      <c r="A18" s="44"/>
      <c r="B18" s="72" t="s">
        <v>69</v>
      </c>
      <c r="C18" s="72" t="s">
        <v>149</v>
      </c>
      <c r="D18" s="74" t="s">
        <v>206</v>
      </c>
      <c r="E18" s="75">
        <f>DESBA24</f>
        <v>0</v>
      </c>
      <c r="F18" s="76">
        <v>1</v>
      </c>
      <c r="G18" s="77">
        <f>E18*F18</f>
        <v>0</v>
      </c>
      <c r="H18" s="44"/>
      <c r="I18" s="25"/>
      <c r="J18" s="16"/>
      <c r="V18" s="12"/>
    </row>
    <row r="19" spans="1:22" ht="12" x14ac:dyDescent="0.25">
      <c r="A19" s="44"/>
      <c r="B19" s="72" t="s">
        <v>171</v>
      </c>
      <c r="C19" s="72" t="s">
        <v>166</v>
      </c>
      <c r="D19" s="74" t="s">
        <v>270</v>
      </c>
      <c r="E19" s="75">
        <f>PROBA09</f>
        <v>0</v>
      </c>
      <c r="F19" s="76">
        <v>2</v>
      </c>
      <c r="G19" s="77">
        <f>E19*F19</f>
        <v>0</v>
      </c>
      <c r="H19" s="44"/>
      <c r="I19" s="25"/>
      <c r="J19" s="16"/>
      <c r="V19" s="12"/>
    </row>
    <row r="20" spans="1:22" ht="12" x14ac:dyDescent="0.25">
      <c r="A20" s="44"/>
      <c r="B20" s="72"/>
      <c r="C20" s="73" t="s">
        <v>402</v>
      </c>
      <c r="D20" s="72"/>
      <c r="E20" s="75"/>
      <c r="F20" s="72"/>
      <c r="G20" s="77"/>
      <c r="H20" s="44"/>
      <c r="I20" s="25"/>
      <c r="J20" s="16"/>
      <c r="V20" s="12"/>
    </row>
    <row r="21" spans="1:22" ht="12" x14ac:dyDescent="0.25">
      <c r="A21" s="44"/>
      <c r="B21" s="72" t="s">
        <v>74</v>
      </c>
      <c r="C21" s="72" t="s">
        <v>149</v>
      </c>
      <c r="D21" s="74" t="s">
        <v>206</v>
      </c>
      <c r="E21" s="75">
        <f>DESBA28</f>
        <v>0</v>
      </c>
      <c r="F21" s="76">
        <v>1</v>
      </c>
      <c r="G21" s="77">
        <f>E21*F21</f>
        <v>0</v>
      </c>
      <c r="H21" s="44"/>
      <c r="I21" s="25"/>
      <c r="J21" s="16"/>
      <c r="V21" s="12"/>
    </row>
    <row r="22" spans="1:22" ht="12" x14ac:dyDescent="0.25">
      <c r="A22" s="44"/>
      <c r="B22" s="72" t="s">
        <v>172</v>
      </c>
      <c r="C22" s="72" t="s">
        <v>166</v>
      </c>
      <c r="D22" s="74" t="s">
        <v>270</v>
      </c>
      <c r="E22" s="75">
        <f>PROBA10</f>
        <v>0</v>
      </c>
      <c r="F22" s="76">
        <v>3</v>
      </c>
      <c r="G22" s="77">
        <f>E22*F22</f>
        <v>0</v>
      </c>
      <c r="H22" s="44"/>
      <c r="I22" s="25"/>
      <c r="J22" s="16"/>
      <c r="V22" s="12"/>
    </row>
    <row r="23" spans="1:22" ht="12" x14ac:dyDescent="0.25">
      <c r="A23" s="44"/>
      <c r="B23" s="72" t="s">
        <v>293</v>
      </c>
      <c r="C23" s="72" t="s">
        <v>472</v>
      </c>
      <c r="D23" s="74" t="s">
        <v>270</v>
      </c>
      <c r="E23" s="75">
        <f>FINBA15</f>
        <v>0</v>
      </c>
      <c r="F23" s="76">
        <v>3</v>
      </c>
      <c r="G23" s="77">
        <f>E23*F23</f>
        <v>0</v>
      </c>
      <c r="H23" s="44"/>
      <c r="I23" s="25"/>
      <c r="J23" s="16"/>
      <c r="V23" s="12"/>
    </row>
    <row r="24" spans="1:22" ht="12" x14ac:dyDescent="0.25">
      <c r="A24" s="44"/>
      <c r="B24" s="72"/>
      <c r="C24" s="73" t="s">
        <v>75</v>
      </c>
      <c r="D24" s="72"/>
      <c r="E24" s="75"/>
      <c r="F24" s="73"/>
      <c r="G24" s="77"/>
      <c r="H24" s="44"/>
      <c r="I24" s="16"/>
      <c r="J24" s="16"/>
      <c r="O24" s="10"/>
      <c r="Q24" s="10"/>
      <c r="T24" s="10"/>
      <c r="V24" s="12"/>
    </row>
    <row r="25" spans="1:22" ht="12" x14ac:dyDescent="0.25">
      <c r="A25" s="44"/>
      <c r="B25" s="72" t="s">
        <v>77</v>
      </c>
      <c r="C25" s="72" t="s">
        <v>254</v>
      </c>
      <c r="D25" s="74" t="s">
        <v>206</v>
      </c>
      <c r="E25" s="75">
        <f>DESBA30</f>
        <v>0</v>
      </c>
      <c r="F25" s="76">
        <v>1</v>
      </c>
      <c r="G25" s="77">
        <f>E25*F25</f>
        <v>0</v>
      </c>
      <c r="H25" s="44"/>
      <c r="I25" s="25"/>
      <c r="J25" s="16"/>
      <c r="V25" s="12"/>
    </row>
    <row r="26" spans="1:22" ht="12" x14ac:dyDescent="0.25">
      <c r="A26" s="44"/>
      <c r="B26" s="17"/>
      <c r="C26" s="17"/>
      <c r="D26" s="16"/>
      <c r="E26" s="16"/>
      <c r="F26" s="16"/>
      <c r="G26" s="18">
        <f>SUM(G7:G25)</f>
        <v>0</v>
      </c>
      <c r="H26" s="44"/>
      <c r="I26" s="22"/>
      <c r="J26" s="16"/>
    </row>
    <row r="27" spans="1:22" x14ac:dyDescent="0.25">
      <c r="A27" s="44"/>
      <c r="B27" s="17"/>
      <c r="C27" s="17"/>
      <c r="D27" s="16"/>
      <c r="E27" s="16"/>
      <c r="F27" s="16"/>
      <c r="G27" s="23" t="s">
        <v>451</v>
      </c>
      <c r="H27" s="44"/>
      <c r="I27" s="22"/>
      <c r="J27" s="16"/>
    </row>
    <row r="28" spans="1:22" s="13" customFormat="1" ht="21" customHeight="1" x14ac:dyDescent="0.25">
      <c r="A28" s="44"/>
      <c r="B28" s="46"/>
      <c r="C28" s="46"/>
      <c r="D28" s="46"/>
      <c r="E28" s="46"/>
      <c r="F28" s="50" t="s">
        <v>412</v>
      </c>
      <c r="G28" s="51">
        <f>G26*4</f>
        <v>0</v>
      </c>
      <c r="H28" s="44"/>
      <c r="I28" s="16"/>
      <c r="J28" s="22"/>
      <c r="K28" s="10"/>
    </row>
    <row r="29" spans="1:22" x14ac:dyDescent="0.25">
      <c r="A29" s="22"/>
      <c r="B29" s="17"/>
      <c r="C29" s="17"/>
      <c r="D29" s="16"/>
      <c r="E29" s="16"/>
      <c r="F29" s="16"/>
      <c r="G29" s="16"/>
      <c r="H29" s="22"/>
      <c r="I29" s="22"/>
      <c r="J29" s="16"/>
    </row>
    <row r="30" spans="1:22" x14ac:dyDescent="0.25">
      <c r="A30" s="22"/>
      <c r="B30" s="17"/>
      <c r="C30" s="17"/>
      <c r="D30" s="16"/>
      <c r="E30" s="16"/>
      <c r="F30" s="16"/>
      <c r="G30" s="16"/>
      <c r="H30" s="22"/>
      <c r="I30" s="22"/>
      <c r="J30" s="16"/>
    </row>
    <row r="31" spans="1:22" x14ac:dyDescent="0.25">
      <c r="A31" s="22"/>
      <c r="B31" s="17"/>
      <c r="C31" s="17"/>
      <c r="D31" s="16"/>
      <c r="E31" s="16"/>
      <c r="F31" s="16"/>
      <c r="G31" s="16"/>
      <c r="H31" s="22"/>
      <c r="I31" s="22"/>
      <c r="J31" s="16"/>
    </row>
    <row r="32" spans="1:22" x14ac:dyDescent="0.25">
      <c r="A32" s="22"/>
      <c r="B32" s="17"/>
      <c r="C32" s="17"/>
      <c r="D32" s="16"/>
      <c r="E32" s="16"/>
      <c r="F32" s="16"/>
      <c r="G32" s="16"/>
      <c r="H32" s="22"/>
      <c r="I32" s="22"/>
      <c r="J32" s="16"/>
    </row>
    <row r="33" spans="1:10" x14ac:dyDescent="0.25">
      <c r="A33" s="22"/>
      <c r="B33" s="17"/>
      <c r="C33" s="17"/>
      <c r="D33" s="16"/>
      <c r="E33" s="16"/>
      <c r="F33" s="16"/>
      <c r="G33" s="16"/>
      <c r="H33" s="22"/>
      <c r="I33" s="22"/>
      <c r="J33" s="16"/>
    </row>
    <row r="34" spans="1:10" x14ac:dyDescent="0.25">
      <c r="A34" s="22"/>
      <c r="B34" s="17"/>
      <c r="C34" s="17"/>
      <c r="D34" s="16"/>
      <c r="E34" s="16"/>
      <c r="F34" s="16"/>
      <c r="G34" s="16"/>
      <c r="H34" s="22"/>
      <c r="I34" s="22"/>
      <c r="J34" s="16"/>
    </row>
    <row r="35" spans="1:10" x14ac:dyDescent="0.25">
      <c r="A35" s="22"/>
      <c r="B35" s="17"/>
      <c r="C35" s="17"/>
      <c r="D35" s="16"/>
      <c r="E35" s="16"/>
      <c r="F35" s="16"/>
      <c r="G35" s="16"/>
      <c r="H35" s="22"/>
      <c r="I35" s="22"/>
      <c r="J35" s="16"/>
    </row>
    <row r="36" spans="1:10" x14ac:dyDescent="0.25">
      <c r="A36" s="22"/>
      <c r="B36" s="17"/>
      <c r="C36" s="17"/>
      <c r="D36" s="16"/>
      <c r="E36" s="16"/>
      <c r="F36" s="16"/>
      <c r="G36" s="16"/>
      <c r="H36" s="22"/>
      <c r="I36" s="22"/>
      <c r="J36" s="16"/>
    </row>
    <row r="37" spans="1:10" x14ac:dyDescent="0.25">
      <c r="A37" s="22"/>
      <c r="B37" s="17"/>
      <c r="C37" s="17"/>
      <c r="D37" s="16"/>
      <c r="E37" s="16"/>
      <c r="F37" s="16"/>
      <c r="G37" s="16"/>
      <c r="H37" s="22"/>
      <c r="I37" s="22"/>
      <c r="J37" s="16"/>
    </row>
    <row r="38" spans="1:10" x14ac:dyDescent="0.25">
      <c r="A38" s="16"/>
      <c r="H38" s="16"/>
    </row>
  </sheetData>
  <sheetProtection password="DFA1" sheet="1" objects="1" scenarios="1" selectLockedCells="1" selectUnlockedCells="1"/>
  <mergeCells count="1">
    <mergeCell ref="B3:G3"/>
  </mergeCells>
  <phoneticPr fontId="6" type="noConversion"/>
  <pageMargins left="0.75" right="0.75" top="1.21" bottom="2.14" header="0.32" footer="0.28999999999999998"/>
  <pageSetup paperSize="9" scale="28" orientation="landscape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V40"/>
  <sheetViews>
    <sheetView workbookViewId="0">
      <selection activeCell="E32" sqref="E32"/>
    </sheetView>
  </sheetViews>
  <sheetFormatPr defaultColWidth="9.109375" defaultRowHeight="11.4" x14ac:dyDescent="0.25"/>
  <cols>
    <col min="1" max="1" width="4.88671875" style="10" customWidth="1"/>
    <col min="2" max="2" width="13.44140625" style="9" bestFit="1" customWidth="1"/>
    <col min="3" max="3" width="42.5546875" style="9" customWidth="1"/>
    <col min="4" max="4" width="7.109375" style="10" bestFit="1" customWidth="1"/>
    <col min="5" max="5" width="9.5546875" style="10" bestFit="1" customWidth="1"/>
    <col min="6" max="6" width="8.88671875" style="10" bestFit="1" customWidth="1"/>
    <col min="7" max="7" width="14.109375" style="10" customWidth="1"/>
    <col min="8" max="8" width="4.88671875" style="10" customWidth="1"/>
    <col min="9" max="9" width="9.109375" style="11"/>
    <col min="10" max="10" width="9.88671875" style="10" bestFit="1" customWidth="1"/>
    <col min="11" max="11" width="7.33203125" style="10" bestFit="1" customWidth="1"/>
    <col min="12" max="12" width="6" style="10" bestFit="1" customWidth="1"/>
    <col min="13" max="13" width="7.6640625" style="10" bestFit="1" customWidth="1"/>
    <col min="14" max="14" width="9.109375" style="10" bestFit="1"/>
    <col min="15" max="15" width="10.109375" style="11" customWidth="1"/>
    <col min="16" max="16" width="9.6640625" style="10" bestFit="1" customWidth="1"/>
    <col min="17" max="17" width="9.44140625" style="11" customWidth="1"/>
    <col min="18" max="19" width="9.6640625" style="10" bestFit="1" customWidth="1"/>
    <col min="20" max="20" width="9.109375" style="12"/>
    <col min="21" max="16384" width="9.109375" style="10"/>
  </cols>
  <sheetData>
    <row r="1" spans="1:22" s="57" customFormat="1" ht="21" customHeight="1" x14ac:dyDescent="0.25">
      <c r="A1" s="53"/>
      <c r="B1" s="54" t="s">
        <v>392</v>
      </c>
      <c r="C1" s="55"/>
      <c r="D1" s="55"/>
      <c r="E1" s="55"/>
      <c r="F1" s="55"/>
      <c r="G1" s="55"/>
      <c r="H1" s="53"/>
      <c r="I1" s="56"/>
      <c r="J1" s="56"/>
      <c r="K1" s="56"/>
      <c r="L1" s="56"/>
      <c r="M1" s="56"/>
    </row>
    <row r="2" spans="1:22" ht="13.2" x14ac:dyDescent="0.25">
      <c r="A2" s="45"/>
      <c r="B2" s="71" t="s">
        <v>396</v>
      </c>
      <c r="C2" s="71" t="s">
        <v>420</v>
      </c>
      <c r="D2" s="71" t="s">
        <v>201</v>
      </c>
      <c r="E2" s="71" t="s">
        <v>202</v>
      </c>
      <c r="F2" s="71" t="s">
        <v>397</v>
      </c>
      <c r="G2" s="71" t="s">
        <v>398</v>
      </c>
      <c r="H2" s="45"/>
      <c r="I2" s="25"/>
      <c r="J2" s="25"/>
      <c r="M2" s="23"/>
      <c r="N2" s="23"/>
      <c r="O2" s="23"/>
      <c r="P2" s="23"/>
      <c r="Q2" s="10"/>
      <c r="S2" s="11"/>
      <c r="T2" s="10"/>
      <c r="V2" s="12"/>
    </row>
    <row r="3" spans="1:22" ht="12" x14ac:dyDescent="0.25">
      <c r="A3" s="42"/>
      <c r="B3" s="92" t="s">
        <v>456</v>
      </c>
      <c r="C3" s="89"/>
      <c r="D3" s="89"/>
      <c r="E3" s="90"/>
      <c r="F3" s="89"/>
      <c r="G3" s="91"/>
      <c r="H3" s="42"/>
      <c r="I3" s="25"/>
      <c r="J3" s="25"/>
      <c r="M3" s="23"/>
      <c r="N3" s="23"/>
      <c r="O3" s="23"/>
      <c r="P3" s="23"/>
      <c r="Q3" s="10"/>
      <c r="S3" s="11"/>
      <c r="T3" s="10"/>
      <c r="V3" s="12"/>
    </row>
    <row r="4" spans="1:22" ht="22.8" x14ac:dyDescent="0.25">
      <c r="A4" s="44"/>
      <c r="B4" s="62"/>
      <c r="C4" s="94" t="s">
        <v>454</v>
      </c>
      <c r="D4" s="78"/>
      <c r="E4" s="79"/>
      <c r="F4" s="78"/>
      <c r="G4" s="80"/>
      <c r="H4" s="44"/>
      <c r="I4" s="16"/>
      <c r="J4" s="22"/>
      <c r="M4" s="23"/>
      <c r="N4" s="23"/>
      <c r="O4" s="23"/>
      <c r="P4" s="23"/>
      <c r="Q4" s="10"/>
      <c r="S4" s="11"/>
      <c r="T4" s="10"/>
      <c r="V4" s="12"/>
    </row>
    <row r="5" spans="1:22" x14ac:dyDescent="0.25">
      <c r="A5" s="44"/>
      <c r="B5" s="81" t="s">
        <v>211</v>
      </c>
      <c r="C5" s="81" t="s">
        <v>252</v>
      </c>
      <c r="D5" s="82" t="s">
        <v>206</v>
      </c>
      <c r="E5" s="83">
        <f>DESBA13</f>
        <v>0</v>
      </c>
      <c r="F5" s="60">
        <v>5</v>
      </c>
      <c r="G5" s="63">
        <f>E5*F5</f>
        <v>0</v>
      </c>
      <c r="H5" s="44"/>
      <c r="I5" s="16"/>
      <c r="J5" s="22"/>
      <c r="M5" s="23"/>
      <c r="N5" s="23"/>
      <c r="O5" s="23"/>
      <c r="P5" s="23"/>
      <c r="Q5" s="10"/>
      <c r="S5" s="11"/>
      <c r="T5" s="10"/>
      <c r="V5" s="12"/>
    </row>
    <row r="6" spans="1:22" ht="22.8" x14ac:dyDescent="0.25">
      <c r="A6" s="44"/>
      <c r="B6" s="81" t="s">
        <v>171</v>
      </c>
      <c r="C6" s="81" t="s">
        <v>455</v>
      </c>
      <c r="D6" s="82" t="s">
        <v>270</v>
      </c>
      <c r="E6" s="83">
        <f>PROBA09</f>
        <v>0</v>
      </c>
      <c r="F6" s="60">
        <v>10</v>
      </c>
      <c r="G6" s="63">
        <f>E6*F6</f>
        <v>0</v>
      </c>
      <c r="H6" s="44"/>
      <c r="I6" s="16"/>
      <c r="J6" s="22"/>
      <c r="M6" s="23"/>
      <c r="N6" s="23"/>
      <c r="O6" s="23"/>
      <c r="P6" s="23"/>
      <c r="Q6" s="10"/>
      <c r="S6" s="11"/>
      <c r="T6" s="10"/>
      <c r="V6" s="12"/>
    </row>
    <row r="7" spans="1:22" ht="12" x14ac:dyDescent="0.25">
      <c r="A7" s="44"/>
      <c r="B7" s="88" t="s">
        <v>387</v>
      </c>
      <c r="C7" s="89"/>
      <c r="D7" s="89"/>
      <c r="E7" s="90"/>
      <c r="F7" s="89"/>
      <c r="G7" s="91"/>
      <c r="H7" s="44"/>
      <c r="I7" s="16"/>
      <c r="J7" s="22"/>
      <c r="M7" s="23"/>
      <c r="N7" s="23"/>
      <c r="O7" s="23"/>
      <c r="P7" s="23"/>
      <c r="Q7" s="10"/>
      <c r="S7" s="11"/>
      <c r="T7" s="10"/>
      <c r="V7" s="12"/>
    </row>
    <row r="8" spans="1:22" ht="22.8" x14ac:dyDescent="0.25">
      <c r="A8" s="44"/>
      <c r="B8" s="81"/>
      <c r="C8" s="95" t="s">
        <v>484</v>
      </c>
      <c r="D8" s="60"/>
      <c r="E8" s="63"/>
      <c r="F8" s="60"/>
      <c r="G8" s="63"/>
      <c r="H8" s="44"/>
      <c r="I8" s="16"/>
      <c r="J8" s="22"/>
      <c r="M8" s="23"/>
      <c r="N8" s="23"/>
      <c r="O8" s="23"/>
      <c r="P8" s="23"/>
      <c r="Q8" s="10"/>
      <c r="S8" s="11"/>
      <c r="T8" s="10"/>
      <c r="V8" s="12"/>
    </row>
    <row r="9" spans="1:22" x14ac:dyDescent="0.25">
      <c r="A9" s="44"/>
      <c r="B9" s="81" t="s">
        <v>76</v>
      </c>
      <c r="C9" s="81" t="s">
        <v>252</v>
      </c>
      <c r="D9" s="82" t="s">
        <v>206</v>
      </c>
      <c r="E9" s="63">
        <f>DESBA29</f>
        <v>0</v>
      </c>
      <c r="F9" s="84">
        <v>5</v>
      </c>
      <c r="G9" s="63">
        <f>E9*F9</f>
        <v>0</v>
      </c>
      <c r="H9" s="44"/>
      <c r="I9" s="16"/>
      <c r="J9" s="22"/>
      <c r="M9" s="23"/>
      <c r="N9" s="23"/>
      <c r="O9" s="23"/>
      <c r="P9" s="23"/>
      <c r="Q9" s="10"/>
      <c r="S9" s="11"/>
      <c r="T9" s="10"/>
      <c r="V9" s="12"/>
    </row>
    <row r="10" spans="1:22" ht="12" x14ac:dyDescent="0.25">
      <c r="A10" s="44"/>
      <c r="B10" s="88" t="s">
        <v>413</v>
      </c>
      <c r="C10" s="89"/>
      <c r="D10" s="89"/>
      <c r="E10" s="90"/>
      <c r="F10" s="89"/>
      <c r="G10" s="91"/>
      <c r="H10" s="44"/>
      <c r="I10" s="16"/>
      <c r="J10" s="22"/>
      <c r="M10" s="23"/>
      <c r="N10" s="23"/>
      <c r="O10" s="23"/>
      <c r="P10" s="23"/>
      <c r="Q10" s="10"/>
      <c r="S10" s="11"/>
      <c r="T10" s="10"/>
      <c r="V10" s="12"/>
    </row>
    <row r="11" spans="1:22" ht="22.8" x14ac:dyDescent="0.25">
      <c r="A11" s="44"/>
      <c r="B11" s="62"/>
      <c r="C11" s="95" t="s">
        <v>414</v>
      </c>
      <c r="D11" s="60"/>
      <c r="E11" s="63"/>
      <c r="F11" s="60"/>
      <c r="G11" s="63"/>
      <c r="H11" s="44"/>
      <c r="I11" s="16"/>
      <c r="J11" s="22"/>
      <c r="K11" s="11"/>
      <c r="O11" s="10"/>
      <c r="Q11" s="10"/>
      <c r="S11" s="11"/>
      <c r="T11" s="10"/>
      <c r="V11" s="12"/>
    </row>
    <row r="12" spans="1:22" ht="22.8" x14ac:dyDescent="0.25">
      <c r="A12" s="44"/>
      <c r="B12" s="81" t="s">
        <v>1</v>
      </c>
      <c r="C12" s="81" t="s">
        <v>2</v>
      </c>
      <c r="D12" s="82" t="s">
        <v>206</v>
      </c>
      <c r="E12" s="83">
        <f>DESTE01</f>
        <v>0</v>
      </c>
      <c r="F12" s="84">
        <v>0.25</v>
      </c>
      <c r="G12" s="63">
        <f>E12*F12</f>
        <v>0</v>
      </c>
      <c r="H12" s="44"/>
      <c r="I12" s="16"/>
      <c r="J12" s="22"/>
      <c r="K12" s="11"/>
      <c r="O12" s="10"/>
      <c r="Q12" s="10"/>
      <c r="S12" s="11"/>
      <c r="T12" s="10"/>
    </row>
    <row r="13" spans="1:22" ht="22.8" x14ac:dyDescent="0.25">
      <c r="A13" s="44"/>
      <c r="B13" s="81" t="s">
        <v>3</v>
      </c>
      <c r="C13" s="81" t="s">
        <v>4</v>
      </c>
      <c r="D13" s="82" t="s">
        <v>206</v>
      </c>
      <c r="E13" s="83">
        <f>DESTE02</f>
        <v>0</v>
      </c>
      <c r="F13" s="84">
        <v>0.25</v>
      </c>
      <c r="G13" s="63">
        <f>E13*F13</f>
        <v>0</v>
      </c>
      <c r="H13" s="44"/>
      <c r="I13" s="16"/>
      <c r="J13" s="22"/>
      <c r="K13" s="11"/>
      <c r="O13" s="10"/>
      <c r="Q13" s="10"/>
      <c r="S13" s="11"/>
      <c r="T13" s="10"/>
    </row>
    <row r="14" spans="1:22" ht="12" x14ac:dyDescent="0.25">
      <c r="A14" s="44"/>
      <c r="B14" s="88" t="s">
        <v>388</v>
      </c>
      <c r="C14" s="89"/>
      <c r="D14" s="89"/>
      <c r="E14" s="90"/>
      <c r="F14" s="89"/>
      <c r="G14" s="91"/>
      <c r="H14" s="44"/>
      <c r="I14" s="16"/>
      <c r="J14" s="22"/>
      <c r="K14" s="11"/>
      <c r="N14" s="19"/>
      <c r="O14" s="10"/>
      <c r="Q14" s="10"/>
      <c r="S14" s="11"/>
      <c r="T14" s="10"/>
    </row>
    <row r="15" spans="1:22" ht="22.8" x14ac:dyDescent="0.25">
      <c r="A15" s="44"/>
      <c r="B15" s="62"/>
      <c r="C15" s="95" t="s">
        <v>457</v>
      </c>
      <c r="D15" s="60"/>
      <c r="E15" s="63"/>
      <c r="F15" s="63"/>
      <c r="G15" s="63"/>
      <c r="H15" s="44"/>
      <c r="I15" s="22"/>
      <c r="J15" s="16"/>
      <c r="O15" s="10"/>
    </row>
    <row r="16" spans="1:22" x14ac:dyDescent="0.25">
      <c r="A16" s="44"/>
      <c r="B16" s="81" t="s">
        <v>157</v>
      </c>
      <c r="C16" s="81" t="s">
        <v>158</v>
      </c>
      <c r="D16" s="82" t="s">
        <v>206</v>
      </c>
      <c r="E16" s="63">
        <f>DESLO01</f>
        <v>0</v>
      </c>
      <c r="F16" s="84">
        <v>3</v>
      </c>
      <c r="G16" s="63">
        <f>E16*F16</f>
        <v>0</v>
      </c>
      <c r="H16" s="44"/>
      <c r="I16" s="22"/>
      <c r="J16" s="16"/>
    </row>
    <row r="17" spans="1:10" ht="12" x14ac:dyDescent="0.25">
      <c r="A17" s="44"/>
      <c r="B17" s="92" t="s">
        <v>450</v>
      </c>
      <c r="C17" s="89"/>
      <c r="D17" s="89"/>
      <c r="E17" s="90"/>
      <c r="F17" s="89"/>
      <c r="G17" s="91"/>
      <c r="H17" s="44"/>
      <c r="I17" s="22"/>
      <c r="J17" s="16"/>
    </row>
    <row r="18" spans="1:10" x14ac:dyDescent="0.25">
      <c r="A18" s="44"/>
      <c r="B18" s="62"/>
      <c r="C18" s="95" t="s">
        <v>485</v>
      </c>
      <c r="D18" s="60"/>
      <c r="E18" s="63"/>
      <c r="F18" s="60"/>
      <c r="G18" s="63"/>
      <c r="H18" s="44"/>
      <c r="I18" s="22"/>
      <c r="J18" s="16"/>
    </row>
    <row r="19" spans="1:10" x14ac:dyDescent="0.25">
      <c r="A19" s="44"/>
      <c r="B19" s="81" t="s">
        <v>251</v>
      </c>
      <c r="C19" s="81" t="s">
        <v>31</v>
      </c>
      <c r="D19" s="82" t="s">
        <v>206</v>
      </c>
      <c r="E19" s="63">
        <f>DESBN01</f>
        <v>0</v>
      </c>
      <c r="F19" s="84">
        <v>0.5</v>
      </c>
      <c r="G19" s="63">
        <f>E19*F19</f>
        <v>0</v>
      </c>
      <c r="H19" s="44"/>
      <c r="I19" s="22"/>
      <c r="J19" s="16"/>
    </row>
    <row r="20" spans="1:10" ht="12" x14ac:dyDescent="0.25">
      <c r="A20" s="44"/>
      <c r="B20" s="88" t="s">
        <v>389</v>
      </c>
      <c r="C20" s="89"/>
      <c r="D20" s="89"/>
      <c r="E20" s="90"/>
      <c r="F20" s="89"/>
      <c r="G20" s="91"/>
      <c r="H20" s="44"/>
      <c r="I20" s="22"/>
      <c r="J20" s="16"/>
    </row>
    <row r="21" spans="1:10" x14ac:dyDescent="0.25">
      <c r="A21" s="44"/>
      <c r="B21" s="62"/>
      <c r="C21" s="95" t="s">
        <v>415</v>
      </c>
      <c r="D21" s="60"/>
      <c r="E21" s="63"/>
      <c r="F21" s="60"/>
      <c r="G21" s="63"/>
      <c r="H21" s="44"/>
      <c r="I21" s="22"/>
      <c r="J21" s="16"/>
    </row>
    <row r="22" spans="1:10" x14ac:dyDescent="0.25">
      <c r="A22" s="44"/>
      <c r="B22" s="81" t="s">
        <v>146</v>
      </c>
      <c r="C22" s="81" t="s">
        <v>252</v>
      </c>
      <c r="D22" s="82" t="s">
        <v>206</v>
      </c>
      <c r="E22" s="63">
        <f>DESAD01</f>
        <v>0</v>
      </c>
      <c r="F22" s="84">
        <v>2</v>
      </c>
      <c r="G22" s="63">
        <f>E22*F22</f>
        <v>0</v>
      </c>
      <c r="H22" s="44"/>
      <c r="I22" s="22"/>
      <c r="J22" s="16"/>
    </row>
    <row r="23" spans="1:10" ht="12" x14ac:dyDescent="0.25">
      <c r="A23" s="44"/>
      <c r="B23" s="88" t="s">
        <v>417</v>
      </c>
      <c r="C23" s="89"/>
      <c r="D23" s="89"/>
      <c r="E23" s="90"/>
      <c r="F23" s="89"/>
      <c r="G23" s="91"/>
      <c r="H23" s="44"/>
      <c r="I23" s="22"/>
      <c r="J23" s="16"/>
    </row>
    <row r="24" spans="1:10" ht="22.8" x14ac:dyDescent="0.25">
      <c r="A24" s="44"/>
      <c r="B24" s="62"/>
      <c r="C24" s="95" t="s">
        <v>424</v>
      </c>
      <c r="D24" s="60"/>
      <c r="E24" s="63"/>
      <c r="F24" s="60"/>
      <c r="G24" s="63"/>
      <c r="H24" s="44"/>
      <c r="I24" s="22"/>
      <c r="J24" s="16"/>
    </row>
    <row r="25" spans="1:10" x14ac:dyDescent="0.25">
      <c r="A25" s="44"/>
      <c r="B25" s="81" t="s">
        <v>306</v>
      </c>
      <c r="C25" s="81" t="s">
        <v>307</v>
      </c>
      <c r="D25" s="82" t="s">
        <v>82</v>
      </c>
      <c r="E25" s="63">
        <f>DESDE01</f>
        <v>0</v>
      </c>
      <c r="F25" s="84">
        <v>10</v>
      </c>
      <c r="G25" s="63">
        <f>E25*F25</f>
        <v>0</v>
      </c>
      <c r="H25" s="44"/>
      <c r="I25" s="22"/>
      <c r="J25" s="16"/>
    </row>
    <row r="26" spans="1:10" ht="12" x14ac:dyDescent="0.25">
      <c r="A26" s="44"/>
      <c r="B26" s="88" t="s">
        <v>428</v>
      </c>
      <c r="C26" s="89"/>
      <c r="D26" s="89"/>
      <c r="E26" s="90"/>
      <c r="F26" s="89"/>
      <c r="G26" s="91"/>
      <c r="H26" s="44"/>
      <c r="I26" s="22"/>
      <c r="J26" s="16"/>
    </row>
    <row r="27" spans="1:10" x14ac:dyDescent="0.25">
      <c r="A27" s="44"/>
      <c r="B27" s="62"/>
      <c r="C27" s="95" t="s">
        <v>486</v>
      </c>
      <c r="D27" s="60"/>
      <c r="E27" s="63"/>
      <c r="F27" s="60"/>
      <c r="G27" s="63"/>
      <c r="H27" s="44"/>
      <c r="I27" s="22"/>
      <c r="J27" s="16"/>
    </row>
    <row r="28" spans="1:10" x14ac:dyDescent="0.25">
      <c r="A28" s="44"/>
      <c r="B28" s="81" t="s">
        <v>429</v>
      </c>
      <c r="C28" s="81" t="s">
        <v>487</v>
      </c>
      <c r="D28" s="82" t="s">
        <v>206</v>
      </c>
      <c r="E28" s="63">
        <f>DESCA01</f>
        <v>0</v>
      </c>
      <c r="F28" s="84">
        <v>1</v>
      </c>
      <c r="G28" s="63">
        <f>E28*F28</f>
        <v>0</v>
      </c>
      <c r="H28" s="44"/>
      <c r="I28" s="22"/>
      <c r="J28" s="16"/>
    </row>
    <row r="29" spans="1:10" x14ac:dyDescent="0.25">
      <c r="A29" s="44"/>
      <c r="B29" s="81" t="s">
        <v>430</v>
      </c>
      <c r="C29" s="81" t="s">
        <v>432</v>
      </c>
      <c r="D29" s="82" t="s">
        <v>206</v>
      </c>
      <c r="E29" s="63">
        <f>DESCA01</f>
        <v>0</v>
      </c>
      <c r="F29" s="84">
        <v>1</v>
      </c>
      <c r="G29" s="63">
        <f>E29*F29</f>
        <v>0</v>
      </c>
      <c r="H29" s="44"/>
      <c r="I29" s="22"/>
      <c r="J29" s="16"/>
    </row>
    <row r="30" spans="1:10" ht="12" x14ac:dyDescent="0.25">
      <c r="A30" s="44"/>
      <c r="B30" s="88" t="s">
        <v>463</v>
      </c>
      <c r="C30" s="89"/>
      <c r="D30" s="89"/>
      <c r="E30" s="90"/>
      <c r="F30" s="89"/>
      <c r="G30" s="91"/>
      <c r="H30" s="44"/>
      <c r="I30" s="22"/>
      <c r="J30" s="16"/>
    </row>
    <row r="31" spans="1:10" ht="22.8" x14ac:dyDescent="0.25">
      <c r="A31" s="44"/>
      <c r="B31" s="62"/>
      <c r="C31" s="95" t="s">
        <v>488</v>
      </c>
      <c r="D31" s="60"/>
      <c r="E31" s="63"/>
      <c r="F31" s="60"/>
      <c r="G31" s="63"/>
      <c r="H31" s="44"/>
      <c r="I31" s="22"/>
      <c r="J31" s="16"/>
    </row>
    <row r="32" spans="1:10" x14ac:dyDescent="0.25">
      <c r="A32" s="44"/>
      <c r="B32" s="81" t="s">
        <v>467</v>
      </c>
      <c r="C32" s="81" t="s">
        <v>464</v>
      </c>
      <c r="D32" s="82" t="s">
        <v>206</v>
      </c>
      <c r="E32" s="63">
        <f>DESIG01</f>
        <v>0</v>
      </c>
      <c r="F32" s="84">
        <v>5</v>
      </c>
      <c r="G32" s="63">
        <f>E32*F32</f>
        <v>0</v>
      </c>
      <c r="H32" s="44"/>
      <c r="I32" s="22"/>
      <c r="J32" s="16"/>
    </row>
    <row r="33" spans="1:11" s="13" customFormat="1" ht="21" customHeight="1" x14ac:dyDescent="0.25">
      <c r="A33" s="44"/>
      <c r="B33" s="46"/>
      <c r="C33" s="46"/>
      <c r="D33" s="46"/>
      <c r="E33" s="46"/>
      <c r="F33" s="50" t="s">
        <v>416</v>
      </c>
      <c r="G33" s="51">
        <f>SUM(G3:G32)</f>
        <v>0</v>
      </c>
      <c r="H33" s="44"/>
      <c r="I33" s="16"/>
      <c r="J33" s="22"/>
      <c r="K33" s="10"/>
    </row>
    <row r="34" spans="1:11" x14ac:dyDescent="0.25">
      <c r="A34" s="22"/>
      <c r="B34" s="17"/>
      <c r="C34" s="17"/>
      <c r="D34" s="16"/>
      <c r="E34" s="16"/>
      <c r="F34" s="16"/>
      <c r="G34" s="16"/>
      <c r="H34" s="22"/>
      <c r="I34" s="22"/>
      <c r="J34" s="16"/>
    </row>
    <row r="35" spans="1:11" x14ac:dyDescent="0.25">
      <c r="A35" s="22"/>
      <c r="B35" s="17"/>
      <c r="C35" s="17"/>
      <c r="D35" s="16"/>
      <c r="E35" s="16"/>
      <c r="F35" s="16"/>
      <c r="G35" s="16"/>
      <c r="H35" s="22"/>
      <c r="I35" s="22"/>
      <c r="J35" s="16"/>
    </row>
    <row r="36" spans="1:11" x14ac:dyDescent="0.25">
      <c r="A36" s="22"/>
      <c r="B36" s="17"/>
      <c r="C36" s="17"/>
      <c r="D36" s="16"/>
      <c r="E36" s="16"/>
      <c r="F36" s="16"/>
      <c r="G36" s="16"/>
      <c r="H36" s="22"/>
      <c r="I36" s="22"/>
      <c r="J36" s="16"/>
    </row>
    <row r="37" spans="1:11" x14ac:dyDescent="0.25">
      <c r="A37" s="22"/>
      <c r="H37" s="22"/>
    </row>
    <row r="38" spans="1:11" x14ac:dyDescent="0.25">
      <c r="A38" s="22"/>
      <c r="H38" s="22"/>
    </row>
    <row r="39" spans="1:11" x14ac:dyDescent="0.25">
      <c r="A39" s="22"/>
      <c r="H39" s="22"/>
    </row>
    <row r="40" spans="1:11" x14ac:dyDescent="0.25">
      <c r="A40" s="16"/>
      <c r="H40" s="16"/>
    </row>
  </sheetData>
  <sheetProtection password="DFA1" sheet="1" objects="1" scenarios="1" selectLockedCells="1" selectUnlockedCells="1"/>
  <phoneticPr fontId="6" type="noConversion"/>
  <pageMargins left="0.75" right="0.75" top="1.21" bottom="2.14" header="0.32" footer="0.28999999999999998"/>
  <pageSetup paperSize="9" scale="2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38"/>
  <sheetViews>
    <sheetView workbookViewId="0">
      <selection activeCell="G9" sqref="G9"/>
    </sheetView>
  </sheetViews>
  <sheetFormatPr defaultColWidth="9.109375" defaultRowHeight="11.4" x14ac:dyDescent="0.25"/>
  <cols>
    <col min="1" max="1" width="4.88671875" style="10" customWidth="1"/>
    <col min="2" max="2" width="13.44140625" style="9" bestFit="1" customWidth="1"/>
    <col min="3" max="3" width="42.5546875" style="9" customWidth="1"/>
    <col min="4" max="4" width="9.6640625" style="10" customWidth="1"/>
    <col min="5" max="5" width="9.5546875" style="10" bestFit="1" customWidth="1"/>
    <col min="6" max="6" width="8.88671875" style="10" bestFit="1" customWidth="1"/>
    <col min="7" max="7" width="13.44140625" style="10" bestFit="1" customWidth="1"/>
    <col min="8" max="8" width="4.88671875" style="10" customWidth="1"/>
    <col min="9" max="16384" width="9.109375" style="10"/>
  </cols>
  <sheetData>
    <row r="1" spans="1:14" s="57" customFormat="1" ht="21" customHeight="1" x14ac:dyDescent="0.25">
      <c r="A1" s="53"/>
      <c r="B1" s="54" t="s">
        <v>390</v>
      </c>
      <c r="C1" s="55"/>
      <c r="D1" s="55"/>
      <c r="E1" s="55"/>
      <c r="F1" s="55"/>
      <c r="G1" s="55"/>
      <c r="H1" s="53"/>
      <c r="I1" s="56"/>
      <c r="J1" s="56"/>
      <c r="K1" s="56"/>
      <c r="L1" s="56"/>
      <c r="M1" s="56"/>
    </row>
    <row r="2" spans="1:14" ht="12" x14ac:dyDescent="0.25">
      <c r="A2" s="45"/>
      <c r="B2" s="27" t="s">
        <v>358</v>
      </c>
      <c r="C2" s="26"/>
      <c r="D2" s="26"/>
      <c r="E2" s="26"/>
      <c r="F2" s="26"/>
      <c r="G2" s="26"/>
      <c r="H2" s="45"/>
      <c r="I2" s="16"/>
      <c r="J2" s="16"/>
      <c r="K2" s="16"/>
      <c r="L2" s="16"/>
      <c r="M2" s="16"/>
    </row>
    <row r="3" spans="1:14" ht="12" x14ac:dyDescent="0.25">
      <c r="A3" s="42"/>
      <c r="B3" s="218" t="s">
        <v>422</v>
      </c>
      <c r="C3" s="218"/>
      <c r="D3" s="218"/>
      <c r="E3" s="218"/>
      <c r="F3" s="218"/>
      <c r="G3" s="218"/>
      <c r="H3" s="42"/>
      <c r="I3" s="16"/>
      <c r="J3" s="16"/>
      <c r="K3" s="16"/>
      <c r="L3" s="16"/>
      <c r="M3" s="16"/>
    </row>
    <row r="4" spans="1:14" ht="12" x14ac:dyDescent="0.25">
      <c r="A4" s="44"/>
      <c r="B4" s="27" t="s">
        <v>403</v>
      </c>
      <c r="C4" s="26"/>
      <c r="D4" s="26"/>
      <c r="E4" s="26"/>
      <c r="F4" s="26"/>
      <c r="G4" s="26"/>
      <c r="H4" s="44"/>
      <c r="I4" s="16"/>
      <c r="J4" s="16"/>
      <c r="K4" s="16"/>
      <c r="L4" s="16"/>
      <c r="M4" s="16"/>
    </row>
    <row r="5" spans="1:14" ht="13.2" x14ac:dyDescent="0.25">
      <c r="A5" s="44"/>
      <c r="B5" s="71" t="s">
        <v>396</v>
      </c>
      <c r="C5" s="71" t="s">
        <v>420</v>
      </c>
      <c r="D5" s="71" t="s">
        <v>201</v>
      </c>
      <c r="E5" s="71" t="s">
        <v>202</v>
      </c>
      <c r="F5" s="71" t="s">
        <v>397</v>
      </c>
      <c r="G5" s="71" t="s">
        <v>398</v>
      </c>
      <c r="H5" s="44"/>
      <c r="I5" s="16"/>
      <c r="J5" s="16"/>
      <c r="K5" s="16"/>
      <c r="L5" s="16"/>
      <c r="M5" s="16"/>
    </row>
    <row r="6" spans="1:14" x14ac:dyDescent="0.2">
      <c r="A6" s="44"/>
      <c r="B6" s="81" t="s">
        <v>295</v>
      </c>
      <c r="C6" s="81" t="s">
        <v>259</v>
      </c>
      <c r="D6" s="81" t="s">
        <v>224</v>
      </c>
      <c r="E6" s="83">
        <f>VARTR01</f>
        <v>0</v>
      </c>
      <c r="F6" s="85">
        <v>3</v>
      </c>
      <c r="G6" s="86">
        <f>E6*F6</f>
        <v>0</v>
      </c>
      <c r="H6" s="44"/>
      <c r="I6" s="16"/>
      <c r="J6" s="16"/>
      <c r="K6" s="16"/>
      <c r="L6" s="16"/>
      <c r="M6" s="16"/>
    </row>
    <row r="7" spans="1:14" ht="22.8" x14ac:dyDescent="0.2">
      <c r="A7" s="44"/>
      <c r="B7" s="81" t="s">
        <v>225</v>
      </c>
      <c r="C7" s="81" t="s">
        <v>226</v>
      </c>
      <c r="D7" s="81" t="s">
        <v>227</v>
      </c>
      <c r="E7" s="83">
        <f>VARTR02</f>
        <v>0</v>
      </c>
      <c r="F7" s="85">
        <v>3</v>
      </c>
      <c r="G7" s="86">
        <f>E7*F7</f>
        <v>0</v>
      </c>
      <c r="H7" s="44"/>
      <c r="I7" s="16"/>
      <c r="J7" s="16"/>
      <c r="K7" s="16"/>
      <c r="L7" s="16"/>
      <c r="M7" s="16"/>
    </row>
    <row r="8" spans="1:14" x14ac:dyDescent="0.2">
      <c r="A8" s="44"/>
      <c r="B8" s="81" t="s">
        <v>257</v>
      </c>
      <c r="C8" s="81" t="s">
        <v>311</v>
      </c>
      <c r="D8" s="81" t="s">
        <v>421</v>
      </c>
      <c r="E8" s="83">
        <f>VARVC00</f>
        <v>0</v>
      </c>
      <c r="F8" s="85">
        <v>12</v>
      </c>
      <c r="G8" s="86">
        <f>E8*F8</f>
        <v>0</v>
      </c>
      <c r="H8" s="44"/>
      <c r="I8" s="16"/>
      <c r="J8" s="16"/>
      <c r="K8" s="16"/>
      <c r="L8" s="16"/>
      <c r="M8" s="16"/>
    </row>
    <row r="9" spans="1:14" s="13" customFormat="1" ht="21" customHeight="1" x14ac:dyDescent="0.25">
      <c r="A9" s="44"/>
      <c r="B9" s="46"/>
      <c r="C9" s="46"/>
      <c r="D9" s="46"/>
      <c r="E9" s="46"/>
      <c r="F9" s="50" t="s">
        <v>419</v>
      </c>
      <c r="G9" s="51">
        <f>SUM(G6:G8)</f>
        <v>0</v>
      </c>
      <c r="H9" s="44"/>
      <c r="I9" s="25"/>
      <c r="J9" s="25"/>
      <c r="K9" s="25"/>
      <c r="L9" s="25"/>
      <c r="M9" s="25"/>
    </row>
    <row r="10" spans="1:14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x14ac:dyDescent="0.25">
      <c r="A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8" x14ac:dyDescent="0.25">
      <c r="A33" s="22"/>
      <c r="H33" s="22"/>
    </row>
    <row r="34" spans="1:8" x14ac:dyDescent="0.25">
      <c r="A34" s="22"/>
      <c r="H34" s="22"/>
    </row>
    <row r="35" spans="1:8" x14ac:dyDescent="0.25">
      <c r="A35" s="22"/>
      <c r="H35" s="22"/>
    </row>
    <row r="36" spans="1:8" x14ac:dyDescent="0.25">
      <c r="A36" s="22"/>
      <c r="H36" s="22"/>
    </row>
    <row r="37" spans="1:8" x14ac:dyDescent="0.25">
      <c r="A37" s="22"/>
      <c r="H37" s="22"/>
    </row>
    <row r="38" spans="1:8" x14ac:dyDescent="0.25">
      <c r="A38" s="16"/>
      <c r="H38" s="16"/>
    </row>
  </sheetData>
  <sheetProtection password="DFA1" sheet="1" objects="1" scenarios="1" selectLockedCells="1" selectUnlockedCells="1"/>
  <mergeCells count="1">
    <mergeCell ref="B3:G3"/>
  </mergeCells>
  <phoneticPr fontId="6" type="noConversion"/>
  <pageMargins left="0.75" right="0.75" top="1.21" bottom="2.14" header="0.32" footer="0.28999999999999998"/>
  <pageSetup paperSize="9" scale="2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210</vt:i4>
      </vt:variant>
    </vt:vector>
  </HeadingPairs>
  <TitlesOfParts>
    <vt:vector size="217" baseType="lpstr">
      <vt:lpstr>price schedule</vt:lpstr>
      <vt:lpstr>SQ-TOTAL</vt:lpstr>
      <vt:lpstr>SQ1-PUB</vt:lpstr>
      <vt:lpstr>SQ2-FLY</vt:lpstr>
      <vt:lpstr>SQ3-CONF</vt:lpstr>
      <vt:lpstr>SQ4-MISC</vt:lpstr>
      <vt:lpstr>SQ5-MEE</vt:lpstr>
      <vt:lpstr>_SQ1</vt:lpstr>
      <vt:lpstr>_SQ2</vt:lpstr>
      <vt:lpstr>_SQ3</vt:lpstr>
      <vt:lpstr>_SQ4</vt:lpstr>
      <vt:lpstr>_SQ5</vt:lpstr>
      <vt:lpstr>DESAD01</vt:lpstr>
      <vt:lpstr>DESAD02</vt:lpstr>
      <vt:lpstr>DESAD03</vt:lpstr>
      <vt:lpstr>DESAD04</vt:lpstr>
      <vt:lpstr>DESAD05</vt:lpstr>
      <vt:lpstr>DESAD06</vt:lpstr>
      <vt:lpstr>DESAD07</vt:lpstr>
      <vt:lpstr>DESAD08</vt:lpstr>
      <vt:lpstr>DESBA01</vt:lpstr>
      <vt:lpstr>DESBA02</vt:lpstr>
      <vt:lpstr>DESBA03</vt:lpstr>
      <vt:lpstr>DESBA04</vt:lpstr>
      <vt:lpstr>DESBA05</vt:lpstr>
      <vt:lpstr>DESBA06</vt:lpstr>
      <vt:lpstr>DESBA07</vt:lpstr>
      <vt:lpstr>DESBA08</vt:lpstr>
      <vt:lpstr>DESBA09</vt:lpstr>
      <vt:lpstr>DESBA10</vt:lpstr>
      <vt:lpstr>DESBA11</vt:lpstr>
      <vt:lpstr>DESBA12</vt:lpstr>
      <vt:lpstr>DESBA13</vt:lpstr>
      <vt:lpstr>DESBA14</vt:lpstr>
      <vt:lpstr>DESBA15</vt:lpstr>
      <vt:lpstr>DESBA16</vt:lpstr>
      <vt:lpstr>DESBA17</vt:lpstr>
      <vt:lpstr>DESBA18</vt:lpstr>
      <vt:lpstr>DESBA19</vt:lpstr>
      <vt:lpstr>DESBA20</vt:lpstr>
      <vt:lpstr>DESBA21</vt:lpstr>
      <vt:lpstr>DESBA22</vt:lpstr>
      <vt:lpstr>DESBA23</vt:lpstr>
      <vt:lpstr>DESBA24</vt:lpstr>
      <vt:lpstr>DESBA25</vt:lpstr>
      <vt:lpstr>DESBA26</vt:lpstr>
      <vt:lpstr>DESBA27</vt:lpstr>
      <vt:lpstr>DESBA28</vt:lpstr>
      <vt:lpstr>DESBA29</vt:lpstr>
      <vt:lpstr>DESBA30</vt:lpstr>
      <vt:lpstr>DESBA31</vt:lpstr>
      <vt:lpstr>DESBC01</vt:lpstr>
      <vt:lpstr>DESBC02</vt:lpstr>
      <vt:lpstr>DESBD01</vt:lpstr>
      <vt:lpstr>DESBD02</vt:lpstr>
      <vt:lpstr>DESBD03</vt:lpstr>
      <vt:lpstr>DESBG01</vt:lpstr>
      <vt:lpstr>DESBG02</vt:lpstr>
      <vt:lpstr>DESBG03</vt:lpstr>
      <vt:lpstr>DESBN01</vt:lpstr>
      <vt:lpstr>DESBN02</vt:lpstr>
      <vt:lpstr>DESBN03</vt:lpstr>
      <vt:lpstr>DESBO01</vt:lpstr>
      <vt:lpstr>DESBO02</vt:lpstr>
      <vt:lpstr>DESCA01</vt:lpstr>
      <vt:lpstr>DESCA02</vt:lpstr>
      <vt:lpstr>DESCA03</vt:lpstr>
      <vt:lpstr>DESCH01</vt:lpstr>
      <vt:lpstr>DESCH02</vt:lpstr>
      <vt:lpstr>DESCH03</vt:lpstr>
      <vt:lpstr>DESCH04</vt:lpstr>
      <vt:lpstr>DESCI01</vt:lpstr>
      <vt:lpstr>DESDE01</vt:lpstr>
      <vt:lpstr>DESEN01</vt:lpstr>
      <vt:lpstr>DESEN02</vt:lpstr>
      <vt:lpstr>DESEN03</vt:lpstr>
      <vt:lpstr>DESFE01</vt:lpstr>
      <vt:lpstr>DESFE02</vt:lpstr>
      <vt:lpstr>DESFE03</vt:lpstr>
      <vt:lpstr>DESFE04</vt:lpstr>
      <vt:lpstr>DESFL01</vt:lpstr>
      <vt:lpstr>DESFL02</vt:lpstr>
      <vt:lpstr>DESFL03</vt:lpstr>
      <vt:lpstr>DESFL04</vt:lpstr>
      <vt:lpstr>DESFO01</vt:lpstr>
      <vt:lpstr>DESFO02</vt:lpstr>
      <vt:lpstr>DESFO03</vt:lpstr>
      <vt:lpstr>DESGC01</vt:lpstr>
      <vt:lpstr>DESGC02</vt:lpstr>
      <vt:lpstr>DESGR01</vt:lpstr>
      <vt:lpstr>DESGR02</vt:lpstr>
      <vt:lpstr>DESGR03</vt:lpstr>
      <vt:lpstr>DESGR04</vt:lpstr>
      <vt:lpstr>DESIG01</vt:lpstr>
      <vt:lpstr>DESIG02</vt:lpstr>
      <vt:lpstr>DESIN01</vt:lpstr>
      <vt:lpstr>DESIN02</vt:lpstr>
      <vt:lpstr>DESLO01</vt:lpstr>
      <vt:lpstr>DESLO02</vt:lpstr>
      <vt:lpstr>DESMO01</vt:lpstr>
      <vt:lpstr>DESMO02</vt:lpstr>
      <vt:lpstr>DESMO03</vt:lpstr>
      <vt:lpstr>DESNO01</vt:lpstr>
      <vt:lpstr>DESNO02</vt:lpstr>
      <vt:lpstr>DESNO03</vt:lpstr>
      <vt:lpstr>DESPE01</vt:lpstr>
      <vt:lpstr>DESPE02</vt:lpstr>
      <vt:lpstr>DESPE03</vt:lpstr>
      <vt:lpstr>DESPR01</vt:lpstr>
      <vt:lpstr>DESPR02</vt:lpstr>
      <vt:lpstr>DESPR03</vt:lpstr>
      <vt:lpstr>DESST01</vt:lpstr>
      <vt:lpstr>DESST02</vt:lpstr>
      <vt:lpstr>DESST03</vt:lpstr>
      <vt:lpstr>DESTA01</vt:lpstr>
      <vt:lpstr>DESTA02</vt:lpstr>
      <vt:lpstr>DESTA03</vt:lpstr>
      <vt:lpstr>DESTA04</vt:lpstr>
      <vt:lpstr>DESTE01</vt:lpstr>
      <vt:lpstr>DESTE02</vt:lpstr>
      <vt:lpstr>DESVI00</vt:lpstr>
      <vt:lpstr>DESWP01</vt:lpstr>
      <vt:lpstr>DESWP02</vt:lpstr>
      <vt:lpstr>DESWP03</vt:lpstr>
      <vt:lpstr>DESWP04</vt:lpstr>
      <vt:lpstr>FINBA01</vt:lpstr>
      <vt:lpstr>FINBA02</vt:lpstr>
      <vt:lpstr>FINBA03</vt:lpstr>
      <vt:lpstr>FINBA04</vt:lpstr>
      <vt:lpstr>FINBA05</vt:lpstr>
      <vt:lpstr>FINBA06</vt:lpstr>
      <vt:lpstr>FINBA07</vt:lpstr>
      <vt:lpstr>FINBA08</vt:lpstr>
      <vt:lpstr>FINBA09</vt:lpstr>
      <vt:lpstr>FINBA10</vt:lpstr>
      <vt:lpstr>FINBA11</vt:lpstr>
      <vt:lpstr>FINBA12</vt:lpstr>
      <vt:lpstr>FINBA13</vt:lpstr>
      <vt:lpstr>FINBA14</vt:lpstr>
      <vt:lpstr>FINBA15</vt:lpstr>
      <vt:lpstr>FINBA16</vt:lpstr>
      <vt:lpstr>FINPR01</vt:lpstr>
      <vt:lpstr>FINPR02</vt:lpstr>
      <vt:lpstr>LAYEP01</vt:lpstr>
      <vt:lpstr>LAYMA01</vt:lpstr>
      <vt:lpstr>LAYMA02</vt:lpstr>
      <vt:lpstr>LAYPA01</vt:lpstr>
      <vt:lpstr>LAYPA02</vt:lpstr>
      <vt:lpstr>LAYPA03</vt:lpstr>
      <vt:lpstr>LAYPA04</vt:lpstr>
      <vt:lpstr>LAYPA05</vt:lpstr>
      <vt:lpstr>LAYPI01</vt:lpstr>
      <vt:lpstr>LAYPI02</vt:lpstr>
      <vt:lpstr>LAYPI03</vt:lpstr>
      <vt:lpstr>LAYPI04</vt:lpstr>
      <vt:lpstr>LAYPI05</vt:lpstr>
      <vt:lpstr>LAYPI06</vt:lpstr>
      <vt:lpstr>LAYPU01</vt:lpstr>
      <vt:lpstr>LAYPU02</vt:lpstr>
      <vt:lpstr>LAYPU03</vt:lpstr>
      <vt:lpstr>LAYPU04</vt:lpstr>
      <vt:lpstr>LAYPU05</vt:lpstr>
      <vt:lpstr>LAYPU06</vt:lpstr>
      <vt:lpstr>LAYPU07</vt:lpstr>
      <vt:lpstr>LAYPU08</vt:lpstr>
      <vt:lpstr>LAYPU09</vt:lpstr>
      <vt:lpstr>LAYPU10</vt:lpstr>
      <vt:lpstr>LAYPU11</vt:lpstr>
      <vt:lpstr>LAYPU12</vt:lpstr>
      <vt:lpstr>LAYPU13</vt:lpstr>
      <vt:lpstr>LAYPU14</vt:lpstr>
      <vt:lpstr>LAYPU15</vt:lpstr>
      <vt:lpstr>LAYPU16</vt:lpstr>
      <vt:lpstr>LAYPU17</vt:lpstr>
      <vt:lpstr>LAYPU18</vt:lpstr>
      <vt:lpstr>PREPF01</vt:lpstr>
      <vt:lpstr>PREPF02</vt:lpstr>
      <vt:lpstr>PREPF03</vt:lpstr>
      <vt:lpstr>PREPF04</vt:lpstr>
      <vt:lpstr>PRESC01</vt:lpstr>
      <vt:lpstr>PRESC02</vt:lpstr>
      <vt:lpstr>PRESC03</vt:lpstr>
      <vt:lpstr>PRESC04</vt:lpstr>
      <vt:lpstr>PRESC05</vt:lpstr>
      <vt:lpstr>PRESC06</vt:lpstr>
      <vt:lpstr>PRESC07</vt:lpstr>
      <vt:lpstr>PRESC08</vt:lpstr>
      <vt:lpstr>PRESC09</vt:lpstr>
      <vt:lpstr>PRESC10</vt:lpstr>
      <vt:lpstr>PRESC11</vt:lpstr>
      <vt:lpstr>PRESC12</vt:lpstr>
      <vt:lpstr>PRESC13</vt:lpstr>
      <vt:lpstr>PRESC14</vt:lpstr>
      <vt:lpstr>PRESC15</vt:lpstr>
      <vt:lpstr>PRESC16</vt:lpstr>
      <vt:lpstr>PRESC17</vt:lpstr>
      <vt:lpstr>PROBA01</vt:lpstr>
      <vt:lpstr>PROBA02</vt:lpstr>
      <vt:lpstr>PROBA03</vt:lpstr>
      <vt:lpstr>PROBA04</vt:lpstr>
      <vt:lpstr>PROBA05</vt:lpstr>
      <vt:lpstr>PROBA06</vt:lpstr>
      <vt:lpstr>PROBA07</vt:lpstr>
      <vt:lpstr>PROBA08</vt:lpstr>
      <vt:lpstr>PROBA09</vt:lpstr>
      <vt:lpstr>PROBA10</vt:lpstr>
      <vt:lpstr>PROBA11</vt:lpstr>
      <vt:lpstr>PROBC00</vt:lpstr>
      <vt:lpstr>PROBD00</vt:lpstr>
      <vt:lpstr>PROFO01</vt:lpstr>
      <vt:lpstr>PROIN00</vt:lpstr>
      <vt:lpstr>PROPR00</vt:lpstr>
      <vt:lpstr>PROST01</vt:lpstr>
      <vt:lpstr>PROST02</vt:lpstr>
      <vt:lpstr>VARTR01</vt:lpstr>
      <vt:lpstr>VARTR02</vt:lpstr>
      <vt:lpstr>VARVC00</vt:lpstr>
    </vt:vector>
  </TitlesOfParts>
  <Company>CEDEFOP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Michalis Tanakidis</dc:creator>
  <cp:lastModifiedBy>ASSUMEL-LURDIN, Clotilde</cp:lastModifiedBy>
  <cp:lastPrinted>2016-10-04T07:17:08Z</cp:lastPrinted>
  <dcterms:created xsi:type="dcterms:W3CDTF">2008-04-21T08:40:22Z</dcterms:created>
  <dcterms:modified xsi:type="dcterms:W3CDTF">2016-11-15T13:06:57Z</dcterms:modified>
</cp:coreProperties>
</file>