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edefopeuropaeu-my.sharepoint.com/personal/vasileios_batsios_cedefop_europa_eu/Documents/Desktop/REPORT CEI/"/>
    </mc:Choice>
  </mc:AlternateContent>
  <xr:revisionPtr revIDLastSave="2211" documentId="13_ncr:1_{D702CD3B-ACE3-4673-A3DB-FCF200D67C77}" xr6:coauthVersionLast="47" xr6:coauthVersionMax="47" xr10:uidLastSave="{2241528B-F5FB-408F-90E0-EDA56D48E844}"/>
  <workbookProtection workbookAlgorithmName="SHA-512" workbookHashValue="sqwnOYS0cqmNIX2wkDvHvVbXgbN0ifdC4CSHJqjD8ise3wYLOsl6g79WX0FEpNMAPJo8sGY24KD28ZNmnT94SA==" workbookSaltValue="w8SF3q4WuU2h1rAEcS/FfA==" workbookSpinCount="100000" lockStructure="1"/>
  <bookViews>
    <workbookView xWindow="28680" yWindow="-120" windowWidth="29040" windowHeight="15720" xr2:uid="{00000000-000D-0000-FFFF-FFFF00000000}"/>
  </bookViews>
  <sheets>
    <sheet name="PARTs 1-2-3-4" sheetId="1" r:id="rId1"/>
    <sheet name="PART 5a" sheetId="8" r:id="rId2"/>
    <sheet name="PART 5b" sheetId="19" r:id="rId3"/>
    <sheet name="PART 5c" sheetId="20" r:id="rId4"/>
    <sheet name="Help - CHECKLIST" sheetId="3" r:id="rId5"/>
    <sheet name="EVALUATION" sheetId="6" state="hidden" r:id="rId6"/>
    <sheet name="PREVIOUS VERSION PART 5" sheetId="2" state="hidden" r:id="rId7"/>
    <sheet name="DATA" sheetId="5" state="hidden" r:id="rId8"/>
    <sheet name="DATA2" sheetId="11" state="hidden" r:id="rId9"/>
    <sheet name="DATA3" sheetId="12"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20" l="1" a="1"/>
  <c r="H25" i="20" s="1"/>
  <c r="H24" i="20" a="1"/>
  <c r="H24" i="20" s="1"/>
  <c r="H23" i="20" a="1"/>
  <c r="H23" i="20" s="1"/>
  <c r="H22" i="20" a="1"/>
  <c r="H22" i="20" s="1"/>
  <c r="H21" i="20" a="1"/>
  <c r="H21" i="20" s="1"/>
  <c r="H20" i="20" a="1"/>
  <c r="H20" i="20" s="1"/>
  <c r="H19" i="20" a="1"/>
  <c r="H19" i="20" s="1"/>
  <c r="H18" i="20" a="1"/>
  <c r="H18" i="20" s="1"/>
  <c r="H17" i="20" a="1"/>
  <c r="H17" i="20" s="1"/>
  <c r="H16" i="20" a="1"/>
  <c r="H16" i="20" s="1"/>
  <c r="H25" i="19" a="1"/>
  <c r="H25" i="19" s="1"/>
  <c r="H24" i="19" a="1"/>
  <c r="H24" i="19" s="1"/>
  <c r="H23" i="19" a="1"/>
  <c r="H23" i="19" s="1"/>
  <c r="H22" i="19" a="1"/>
  <c r="H22" i="19" s="1"/>
  <c r="H21" i="19" a="1"/>
  <c r="H21" i="19" s="1"/>
  <c r="H20" i="19" a="1"/>
  <c r="H20" i="19" s="1"/>
  <c r="H19" i="19" a="1"/>
  <c r="H19" i="19" s="1"/>
  <c r="H18" i="19" a="1"/>
  <c r="H18" i="19" s="1"/>
  <c r="H17" i="19" a="1"/>
  <c r="H17" i="19" s="1"/>
  <c r="H16" i="19" a="1"/>
  <c r="H16" i="19" s="1"/>
  <c r="H16" i="8" a="1"/>
  <c r="H16" i="8" s="1"/>
  <c r="H17" i="8" a="1"/>
  <c r="H17" i="8" s="1"/>
  <c r="H18" i="8" a="1"/>
  <c r="H18" i="8" s="1"/>
  <c r="H19" i="8" a="1"/>
  <c r="H19" i="8" s="1"/>
  <c r="H20" i="8" a="1"/>
  <c r="H20" i="8" s="1"/>
  <c r="H21" i="8" a="1"/>
  <c r="H21" i="8" s="1"/>
  <c r="H22" i="8" a="1"/>
  <c r="H22" i="8" s="1"/>
  <c r="H23" i="8" a="1"/>
  <c r="H23" i="8" s="1"/>
  <c r="H24" i="8" a="1"/>
  <c r="H24" i="8" s="1"/>
  <c r="H25" i="8" a="1"/>
  <c r="H25" i="8" s="1"/>
  <c r="O4" i="6" a="1"/>
  <c r="O4" i="6" s="1"/>
  <c r="O3" i="6" a="1"/>
  <c r="O3" i="6" s="1"/>
  <c r="O2" i="6" a="1"/>
  <c r="O2" i="6" s="1"/>
  <c r="M4" i="6" a="1"/>
  <c r="M4" i="6" s="1"/>
  <c r="M3" i="6" a="1"/>
  <c r="M3" i="6" s="1"/>
  <c r="M2" i="6" a="1"/>
  <c r="M2" i="6" s="1"/>
  <c r="L2" i="6"/>
  <c r="I34" i="20" l="1"/>
  <c r="I35" i="20"/>
  <c r="I36" i="20"/>
  <c r="I18" i="20"/>
  <c r="I19" i="20"/>
  <c r="I20" i="20"/>
  <c r="I21" i="20"/>
  <c r="I22" i="20"/>
  <c r="I23" i="20"/>
  <c r="I24" i="20"/>
  <c r="I25" i="20"/>
  <c r="I34" i="19"/>
  <c r="I35" i="19"/>
  <c r="I36" i="19"/>
  <c r="I18" i="19"/>
  <c r="I19" i="19"/>
  <c r="I20" i="19"/>
  <c r="I21" i="19"/>
  <c r="I22" i="19"/>
  <c r="I23" i="19"/>
  <c r="I24" i="19"/>
  <c r="I25" i="19"/>
  <c r="I34" i="8"/>
  <c r="I35" i="8"/>
  <c r="I36" i="8"/>
  <c r="I18" i="8"/>
  <c r="I19" i="8"/>
  <c r="I20" i="8"/>
  <c r="I21" i="8"/>
  <c r="I22" i="8"/>
  <c r="I23" i="8"/>
  <c r="I24" i="8"/>
  <c r="I25" i="8"/>
  <c r="B40" i="20" l="1"/>
  <c r="P4" i="6"/>
  <c r="P3" i="6"/>
  <c r="C4" i="6"/>
  <c r="C3" i="6"/>
  <c r="C2" i="6"/>
  <c r="I41" i="20"/>
  <c r="J33" i="20"/>
  <c r="I33" i="20"/>
  <c r="J32" i="20"/>
  <c r="I32" i="20"/>
  <c r="I29" i="20"/>
  <c r="I17" i="20"/>
  <c r="J16" i="20"/>
  <c r="I16" i="20"/>
  <c r="I13" i="20"/>
  <c r="I12" i="20"/>
  <c r="D8" i="20"/>
  <c r="B2" i="20"/>
  <c r="I41" i="19"/>
  <c r="B40" i="19"/>
  <c r="J33" i="19"/>
  <c r="I33" i="19"/>
  <c r="J32" i="19"/>
  <c r="I32" i="19"/>
  <c r="I29" i="19"/>
  <c r="I17" i="19"/>
  <c r="J16" i="19"/>
  <c r="I16" i="19"/>
  <c r="I13" i="19"/>
  <c r="I12" i="19"/>
  <c r="D8" i="19"/>
  <c r="B2" i="19"/>
  <c r="I17" i="8"/>
  <c r="P2" i="6"/>
  <c r="K2" i="6" a="1"/>
  <c r="K2" i="6" s="1"/>
  <c r="L3" i="6"/>
  <c r="L4" i="6" s="1"/>
  <c r="B2" i="6"/>
  <c r="J16" i="8"/>
  <c r="J33" i="8"/>
  <c r="J32" i="8"/>
  <c r="I29" i="8"/>
  <c r="I33" i="8"/>
  <c r="I32" i="8"/>
  <c r="I41" i="8"/>
  <c r="I13" i="8"/>
  <c r="I12" i="8"/>
  <c r="B40" i="8"/>
  <c r="I71" i="1"/>
  <c r="C139" i="1"/>
  <c r="C138" i="1"/>
  <c r="C137" i="1"/>
  <c r="C136" i="1"/>
  <c r="C131" i="1"/>
  <c r="D8" i="8"/>
  <c r="B2" i="8"/>
  <c r="K23" i="2"/>
  <c r="K22" i="2"/>
  <c r="K21" i="2"/>
  <c r="K20" i="2"/>
  <c r="K14" i="2"/>
  <c r="K15" i="2"/>
  <c r="K16" i="2"/>
  <c r="K17" i="2"/>
  <c r="K18" i="2"/>
  <c r="K19" i="2"/>
  <c r="K24" i="2"/>
  <c r="K25" i="2"/>
  <c r="B10" i="20" l="1"/>
  <c r="C10" i="20" s="1"/>
  <c r="B10" i="19"/>
  <c r="C10" i="19" s="1"/>
  <c r="H26" i="20" a="1"/>
  <c r="H26" i="20" s="1"/>
  <c r="N4" i="6" s="1"/>
  <c r="H26" i="19" a="1"/>
  <c r="H26" i="19" s="1"/>
  <c r="N3" i="6" s="1"/>
  <c r="H26" i="8" a="1"/>
  <c r="H26" i="8" s="1"/>
  <c r="N2" i="6" s="1"/>
  <c r="I16" i="8"/>
  <c r="B10" i="8" s="1"/>
  <c r="C10" i="8" s="1"/>
  <c r="J6" i="2" a="1"/>
  <c r="J6" i="2" s="1"/>
  <c r="D6" i="2"/>
  <c r="B2" i="2"/>
  <c r="B3" i="6"/>
  <c r="B4" i="6"/>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C151" i="1" l="1"/>
  <c r="B98" i="1" l="1"/>
  <c r="C147" i="1" l="1"/>
  <c r="C146" i="1"/>
  <c r="C145" i="1"/>
  <c r="C144" i="1"/>
  <c r="C143" i="1"/>
  <c r="C142" i="1"/>
  <c r="C141" i="1"/>
  <c r="C140" i="1"/>
  <c r="C135" i="1"/>
  <c r="C134" i="1"/>
  <c r="C133" i="1"/>
  <c r="C132" i="1"/>
  <c r="C130" i="1"/>
  <c r="B88" i="1"/>
  <c r="C80" i="1"/>
  <c r="C90" i="1" s="1"/>
  <c r="B72" i="1"/>
  <c r="B8" i="2" l="1"/>
  <c r="C8" i="2" s="1"/>
  <c r="C148" i="1"/>
  <c r="C152" i="1" l="1"/>
  <c r="C153" i="1" s="1"/>
  <c r="B97" i="1"/>
  <c r="C155" i="1" l="1"/>
  <c r="K3" i="6"/>
  <c r="K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Elona Behari</author>
  </authors>
  <commentList>
    <comment ref="B14" authorId="0" shapeId="0" xr:uid="{A1BB5655-49B7-4811-8616-01C57F13B7E6}">
      <text>
        <r>
          <rPr>
            <b/>
            <sz val="9"/>
            <color indexed="81"/>
            <rFont val="Tahoma"/>
            <family val="2"/>
          </rPr>
          <t xml:space="preserve">^1 
Only </t>
        </r>
        <r>
          <rPr>
            <b/>
            <u/>
            <sz val="9"/>
            <color indexed="81"/>
            <rFont val="Tahoma"/>
            <family val="2"/>
          </rPr>
          <t xml:space="preserve">'natural' persons </t>
        </r>
        <r>
          <rPr>
            <b/>
            <sz val="9"/>
            <color indexed="81"/>
            <rFont val="Tahoma"/>
            <family val="2"/>
          </rPr>
          <t>may apply for this CEI, this means you must apply in your own name (not your employer's name).</t>
        </r>
      </text>
    </comment>
    <comment ref="B16" authorId="0" shapeId="0" xr:uid="{3DF7668C-268D-434D-B7DA-0CEC988BEF0F}">
      <text>
        <r>
          <rPr>
            <b/>
            <sz val="9"/>
            <color indexed="81"/>
            <rFont val="Tahoma"/>
            <family val="2"/>
          </rPr>
          <t>^2 
You may only use a company name for billing purposes if it is your own 100% privately owned company.</t>
        </r>
      </text>
    </comment>
    <comment ref="E19" authorId="0" shapeId="0" xr:uid="{342893BF-B445-4B5C-9EA6-84A0C346F15C}">
      <text>
        <r>
          <rPr>
            <b/>
            <sz val="9"/>
            <color indexed="81"/>
            <rFont val="Tahoma"/>
            <family val="2"/>
          </rPr>
          <t>To be eligible to apply, you must be a citizen or permanent resident of an EU or EEA member state and be able to be remunerated to a bank account in your name in this country.</t>
        </r>
        <r>
          <rPr>
            <sz val="9"/>
            <color indexed="81"/>
            <rFont val="Tahoma"/>
            <family val="2"/>
          </rPr>
          <t xml:space="preserve">
</t>
        </r>
      </text>
    </comment>
    <comment ref="B24" authorId="0" shapeId="0" xr:uid="{D46B8F60-12DE-441D-8D20-9119B39002B4}">
      <text>
        <r>
          <rPr>
            <b/>
            <sz val="9"/>
            <color indexed="81"/>
            <rFont val="Tahoma"/>
            <family val="2"/>
          </rPr>
          <t>^3 Please use the Common European Framework of Reference (CEFR) for example B1 or C2 etc.</t>
        </r>
      </text>
    </comment>
    <comment ref="B52" authorId="0" shapeId="0" xr:uid="{71C98CD6-6A08-40EA-A094-C0005C2234F7}">
      <text>
        <r>
          <rPr>
            <b/>
            <u/>
            <sz val="9"/>
            <color indexed="81"/>
            <rFont val="Tahoma"/>
            <family val="2"/>
          </rPr>
          <t xml:space="preserve">EXCEL TIPS:
</t>
        </r>
        <r>
          <rPr>
            <b/>
            <sz val="9"/>
            <color indexed="81"/>
            <rFont val="Tahoma"/>
            <family val="2"/>
          </rPr>
          <t xml:space="preserve">
</t>
        </r>
        <r>
          <rPr>
            <sz val="9"/>
            <color indexed="81"/>
            <rFont val="Tahoma"/>
            <family val="2"/>
          </rPr>
          <t xml:space="preserve">1- if you have your text ready from another file, then before you PASTE it into this cell, </t>
        </r>
        <r>
          <rPr>
            <b/>
            <u/>
            <sz val="9"/>
            <color indexed="81"/>
            <rFont val="Tahoma"/>
            <family val="2"/>
          </rPr>
          <t>please click on the cell until the cursor appears</t>
        </r>
        <r>
          <rPr>
            <sz val="9"/>
            <color indexed="81"/>
            <rFont val="Tahoma"/>
            <family val="2"/>
          </rPr>
          <t xml:space="preserve"> and then select "PASTE". (in this way the formatting of this cell will not change)
2- Press </t>
        </r>
        <r>
          <rPr>
            <b/>
            <u/>
            <sz val="9"/>
            <color indexed="81"/>
            <rFont val="Tahoma"/>
            <family val="2"/>
          </rPr>
          <t>ALT+ENTER</t>
        </r>
        <r>
          <rPr>
            <sz val="9"/>
            <color indexed="81"/>
            <rFont val="Tahoma"/>
            <family val="2"/>
          </rPr>
          <t xml:space="preserve"> to write on another line. if you press only ENTER then you will go to another cell.</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<sst xmlns="http://schemas.openxmlformats.org/spreadsheetml/2006/main" count="648" uniqueCount="389">
  <si>
    <r>
      <t>European Centre for the Development of Vocational Training
Europe 123, Thessaloniki, Greece
cedefop.europa.eu 
Email:</t>
    </r>
    <r>
      <rPr>
        <sz val="11"/>
        <rFont val="Calibri"/>
        <family val="2"/>
        <scheme val="minor"/>
      </rPr>
      <t xml:space="preserve"> cei-applications@cedefop.europa.eu 
www.cedefop.europa.eu</t>
    </r>
    <r>
      <rPr>
        <sz val="11"/>
        <color theme="1"/>
        <rFont val="Calibri"/>
        <family val="2"/>
        <scheme val="minor"/>
      </rPr>
      <t xml:space="preserve"> </t>
    </r>
  </si>
  <si>
    <t xml:space="preserve">Call for Expression of Interest - CEDEFOP/2026/CEI/0001 </t>
  </si>
  <si>
    <t>Establishment of a List of  External Experts (natural persons) to assist Cedefop</t>
  </si>
  <si>
    <t xml:space="preserve">CEI Mailbox: </t>
  </si>
  <si>
    <t>CEI-applications@cedefop.europa.eu</t>
  </si>
  <si>
    <t>You must fill-in each cell in green. Leaving a green cell blank may invalidate your application.</t>
  </si>
  <si>
    <t>PART 1: Application Identification</t>
  </si>
  <si>
    <r>
      <rPr>
        <b/>
        <sz val="11"/>
        <color theme="1"/>
        <rFont val="Calibri"/>
        <family val="2"/>
        <scheme val="minor"/>
      </rPr>
      <t xml:space="preserve">Full name of the applicant </t>
    </r>
    <r>
      <rPr>
        <sz val="11"/>
        <color theme="1"/>
        <rFont val="Calibri"/>
        <family val="2"/>
        <scheme val="minor"/>
      </rPr>
      <t xml:space="preserve"> </t>
    </r>
    <r>
      <rPr>
        <vertAlign val="superscript"/>
        <sz val="11"/>
        <color rgb="FF0070C0"/>
        <rFont val="Calibri"/>
        <family val="2"/>
        <scheme val="minor"/>
      </rPr>
      <t>^1</t>
    </r>
    <r>
      <rPr>
        <sz val="11"/>
        <color theme="1"/>
        <rFont val="Calibri"/>
        <family val="2"/>
        <scheme val="minor"/>
      </rPr>
      <t xml:space="preserve">
</t>
    </r>
    <r>
      <rPr>
        <sz val="9"/>
        <color theme="1"/>
        <rFont val="Calibri"/>
        <family val="2"/>
        <scheme val="minor"/>
      </rPr>
      <t>(Name + Surname)</t>
    </r>
  </si>
  <si>
    <r>
      <rPr>
        <b/>
        <sz val="11"/>
        <color theme="1"/>
        <rFont val="Calibri"/>
        <family val="2"/>
        <scheme val="minor"/>
      </rPr>
      <t>Private Company name</t>
    </r>
    <r>
      <rPr>
        <sz val="11"/>
        <color theme="1"/>
        <rFont val="Calibri"/>
        <family val="2"/>
        <scheme val="minor"/>
      </rPr>
      <t xml:space="preserve"> </t>
    </r>
    <r>
      <rPr>
        <vertAlign val="superscript"/>
        <sz val="11"/>
        <color rgb="FF0070C0"/>
        <rFont val="Calibri"/>
        <family val="2"/>
        <scheme val="minor"/>
      </rPr>
      <t>^2</t>
    </r>
    <r>
      <rPr>
        <sz val="11"/>
        <color theme="1"/>
        <rFont val="Calibri"/>
        <family val="2"/>
        <scheme val="minor"/>
      </rPr>
      <t xml:space="preserve">
</t>
    </r>
    <r>
      <rPr>
        <sz val="9"/>
        <color theme="1"/>
        <rFont val="Calibri"/>
        <family val="2"/>
        <scheme val="minor"/>
      </rPr>
      <t>(optional)</t>
    </r>
  </si>
  <si>
    <r>
      <rPr>
        <b/>
        <sz val="11"/>
        <color theme="1"/>
        <rFont val="Calibri"/>
        <family val="2"/>
        <scheme val="minor"/>
      </rPr>
      <t>Official address</t>
    </r>
    <r>
      <rPr>
        <sz val="11"/>
        <color theme="1"/>
        <rFont val="Calibri"/>
        <family val="2"/>
        <scheme val="minor"/>
      </rPr>
      <t xml:space="preserve">
</t>
    </r>
    <r>
      <rPr>
        <i/>
        <sz val="9"/>
        <color theme="1"/>
        <rFont val="Calibri"/>
        <family val="2"/>
        <scheme val="minor"/>
      </rPr>
      <t>(as declared to the Tax Authority in your country)</t>
    </r>
  </si>
  <si>
    <r>
      <rPr>
        <b/>
        <sz val="11"/>
        <color theme="1"/>
        <rFont val="Calibri"/>
        <family val="2"/>
        <scheme val="minor"/>
      </rPr>
      <t>Postal address</t>
    </r>
    <r>
      <rPr>
        <sz val="11"/>
        <color theme="1"/>
        <rFont val="Calibri"/>
        <family val="2"/>
        <scheme val="minor"/>
      </rPr>
      <t xml:space="preserve">
</t>
    </r>
    <r>
      <rPr>
        <i/>
        <sz val="9"/>
        <color theme="1"/>
        <rFont val="Calibri"/>
        <family val="2"/>
        <scheme val="minor"/>
      </rPr>
      <t>(if different than above)</t>
    </r>
  </si>
  <si>
    <r>
      <rPr>
        <b/>
        <sz val="11"/>
        <color theme="1"/>
        <rFont val="Calibri"/>
        <family val="2"/>
        <scheme val="minor"/>
      </rPr>
      <t>EU/EEA/SAA nationality</t>
    </r>
    <r>
      <rPr>
        <sz val="11"/>
        <color theme="1"/>
        <rFont val="Calibri"/>
        <family val="2"/>
        <scheme val="minor"/>
      </rPr>
      <t>*</t>
    </r>
  </si>
  <si>
    <t>(See point 4.2 of the CEI Specifications)</t>
  </si>
  <si>
    <r>
      <t xml:space="preserve">Mobile telephone   </t>
    </r>
    <r>
      <rPr>
        <i/>
        <sz val="11"/>
        <color theme="0" tint="-0.34998626667073579"/>
        <rFont val="Calibri"/>
        <family val="2"/>
        <scheme val="minor"/>
      </rPr>
      <t xml:space="preserve">                 (i.e. for Belgium +32 xxx)</t>
    </r>
  </si>
  <si>
    <r>
      <t xml:space="preserve">Fixed telephone </t>
    </r>
    <r>
      <rPr>
        <i/>
        <sz val="10"/>
        <color theme="2" tint="-0.249977111117893"/>
        <rFont val="Calibri"/>
        <family val="2"/>
        <scheme val="minor"/>
      </rPr>
      <t>(optional)       (i.e. for Belgium +32 xxx)</t>
    </r>
  </si>
  <si>
    <t>e-mail</t>
  </si>
  <si>
    <t>Were you previously accepted on an CEDEFOP CEI List?</t>
  </si>
  <si>
    <t xml:space="preserve">Have you duly filled in and attached:                                                                                      </t>
  </si>
  <si>
    <t xml:space="preserve">Annex II – Questionnaire on eligibility and selection criteria (See point 4.3 of the CEI Specifications) </t>
  </si>
  <si>
    <r>
      <rPr>
        <b/>
        <i/>
        <vertAlign val="superscript"/>
        <sz val="10"/>
        <color rgb="FF0070C0"/>
        <rFont val="Calibri"/>
        <family val="2"/>
        <scheme val="minor"/>
      </rPr>
      <t>^1</t>
    </r>
    <r>
      <rPr>
        <b/>
        <i/>
        <sz val="9"/>
        <color theme="1"/>
        <rFont val="Calibri"/>
        <family val="2"/>
        <scheme val="minor"/>
      </rPr>
      <t xml:space="preserve"> </t>
    </r>
    <r>
      <rPr>
        <i/>
        <sz val="9"/>
        <color theme="1"/>
        <rFont val="Calibri"/>
        <family val="2"/>
        <scheme val="minor"/>
      </rPr>
      <t>Only 'natural' persons may apply for this CEI, this means you must apply in your own name (i.e. not your employer's name).</t>
    </r>
    <r>
      <rPr>
        <b/>
        <i/>
        <sz val="9"/>
        <color theme="1"/>
        <rFont val="Calibri"/>
        <family val="2"/>
        <scheme val="minor"/>
      </rPr>
      <t xml:space="preserve">
</t>
    </r>
  </si>
  <si>
    <r>
      <rPr>
        <b/>
        <i/>
        <vertAlign val="superscript"/>
        <sz val="10"/>
        <color rgb="FF0070C0"/>
        <rFont val="Calibri"/>
        <family val="2"/>
        <scheme val="minor"/>
      </rPr>
      <t>^2</t>
    </r>
    <r>
      <rPr>
        <b/>
        <i/>
        <vertAlign val="superscript"/>
        <sz val="9"/>
        <color rgb="FF0070C0"/>
        <rFont val="Calibri"/>
        <family val="2"/>
        <scheme val="minor"/>
      </rPr>
      <t xml:space="preserve"> </t>
    </r>
    <r>
      <rPr>
        <i/>
        <sz val="9"/>
        <color theme="1"/>
        <rFont val="Calibri"/>
        <family val="2"/>
        <scheme val="minor"/>
      </rPr>
      <t>You may only apply via a company if it is your own 100% privately owned company.</t>
    </r>
  </si>
  <si>
    <r>
      <rPr>
        <b/>
        <i/>
        <vertAlign val="superscript"/>
        <sz val="10"/>
        <color rgb="FF0070C0"/>
        <rFont val="Calibri"/>
        <family val="2"/>
        <scheme val="minor"/>
      </rPr>
      <t>^3</t>
    </r>
    <r>
      <rPr>
        <b/>
        <i/>
        <sz val="9"/>
        <color theme="1"/>
        <rFont val="Calibri"/>
        <family val="2"/>
        <scheme val="minor"/>
      </rPr>
      <t xml:space="preserve"> </t>
    </r>
    <r>
      <rPr>
        <i/>
        <sz val="9"/>
        <color theme="1"/>
        <rFont val="Calibri"/>
        <family val="2"/>
        <scheme val="minor"/>
      </rPr>
      <t>Please use the Common European Framework of Reference (CEFR) - for example B1 or C2 etc.</t>
    </r>
  </si>
  <si>
    <r>
      <rPr>
        <b/>
        <sz val="10"/>
        <color theme="0"/>
        <rFont val="Calibri"/>
        <family val="2"/>
        <scheme val="minor"/>
      </rPr>
      <t>Data protection notice:</t>
    </r>
    <r>
      <rPr>
        <sz val="10"/>
        <color theme="0"/>
        <rFont val="Calibri"/>
        <family val="2"/>
        <scheme val="minor"/>
      </rPr>
      <t xml:space="preserve"> All Data will be processed in accordance with Regulation (EU) 2018/1725 (‘the EDPR’). The 'Privacy statement notice on the protection of personal data of External Experts' is found via this link: </t>
    </r>
  </si>
  <si>
    <t>https://www.cedefop.europa.eu/en/about-cedefop/public-procurement</t>
  </si>
  <si>
    <t>PART 2: Payment and/or reimbursement of expenses</t>
  </si>
  <si>
    <r>
      <t xml:space="preserve">Please indicate whether you wish to remunerated and/or reimbursed for any travel and subsistence expenses in relation to CEDEFOP activities (e.g. by attending a meeting). It is emphasised that this does NOT constitute a selection criteria.
</t>
    </r>
    <r>
      <rPr>
        <b/>
        <sz val="10"/>
        <color rgb="FF002060"/>
        <rFont val="Calibri"/>
        <family val="2"/>
        <scheme val="minor"/>
      </rPr>
      <t>(</t>
    </r>
    <r>
      <rPr>
        <b/>
        <i/>
        <sz val="10"/>
        <color rgb="FF002060"/>
        <rFont val="Calibri"/>
        <family val="2"/>
        <scheme val="minor"/>
      </rPr>
      <t>This may be relevant for Experts who, due to their current employment status, are unable to receive other sources of income, however would like to contribute to the CEDEFOP Work Programme out of professional interest</t>
    </r>
    <r>
      <rPr>
        <b/>
        <sz val="10"/>
        <color rgb="FF002060"/>
        <rFont val="Calibri"/>
        <family val="2"/>
        <scheme val="minor"/>
      </rPr>
      <t>).</t>
    </r>
  </si>
  <si>
    <t>Do you accept payment for your services?</t>
  </si>
  <si>
    <t>Do you accept reimbursement for your travel and/or subsistence expenses?</t>
  </si>
  <si>
    <t>PART 3: Motivation</t>
  </si>
  <si>
    <t>Please provide your motivation (500 words maximum), which establishes your incentive to be accepted as an expert for CEDEFOP, as well as your capability and experience working with others in a multicultural environment.</t>
  </si>
  <si>
    <t>Total words used for motivation</t>
  </si>
  <si>
    <t>PART 4: Declaration on Exclusion Criteria</t>
  </si>
  <si>
    <t>SOLEMN STATEMENT</t>
  </si>
  <si>
    <t>Name:</t>
  </si>
  <si>
    <r>
      <t xml:space="preserve">I hereby solemnly declare that I am not in one of the following situations:
</t>
    </r>
    <r>
      <rPr>
        <b/>
        <sz val="11"/>
        <color theme="1"/>
        <rFont val="Calibri"/>
        <family val="2"/>
        <scheme val="minor"/>
      </rPr>
      <t>1)</t>
    </r>
    <r>
      <rPr>
        <sz val="11"/>
        <color theme="1"/>
        <rFont val="Calibri"/>
        <family val="2"/>
        <scheme val="minor"/>
      </rPr>
      <t xml:space="preserve"> is not bankrupt or is not the subject of proceedings for a declaration of bankruptcy, is not being wound up, having their affairs administered by the courts, is not entered into an arrangement with creditors, has not suspended business activities, or is not in any analogous situation arising from a similar procedure provided for in national legislation or regulations;
</t>
    </r>
    <r>
      <rPr>
        <b/>
        <sz val="11"/>
        <color theme="1"/>
        <rFont val="Calibri"/>
        <family val="2"/>
        <scheme val="minor"/>
      </rPr>
      <t xml:space="preserve">2) </t>
    </r>
    <r>
      <rPr>
        <sz val="11"/>
        <color theme="1"/>
        <rFont val="Calibri"/>
        <family val="2"/>
        <scheme val="minor"/>
      </rPr>
      <t xml:space="preserve">has not been convicted of an offence concerning their professional conduct by a judgment which has the force of res judicata;
</t>
    </r>
    <r>
      <rPr>
        <b/>
        <sz val="11"/>
        <color theme="1"/>
        <rFont val="Calibri"/>
        <family val="2"/>
        <scheme val="minor"/>
      </rPr>
      <t xml:space="preserve">3) </t>
    </r>
    <r>
      <rPr>
        <sz val="11"/>
        <color theme="1"/>
        <rFont val="Calibri"/>
        <family val="2"/>
        <scheme val="minor"/>
      </rPr>
      <t xml:space="preserve">has not fulfilled obligations relating to the payment of social security contributions or the payment of taxes in accordance with the legal provisions of the country in which they are established or with those of the country of the contracting authority or those of the country in which the Contract is to be performed;
</t>
    </r>
  </si>
  <si>
    <r>
      <rPr>
        <b/>
        <sz val="11"/>
        <color theme="1"/>
        <rFont val="Calibri"/>
        <family val="2"/>
        <scheme val="minor"/>
      </rPr>
      <t xml:space="preserve">4) </t>
    </r>
    <r>
      <rPr>
        <sz val="11"/>
        <color theme="1"/>
        <rFont val="Calibri"/>
        <family val="2"/>
        <scheme val="minor"/>
      </rPr>
      <t xml:space="preserve">has not been the subject of a judgment which has the force of res judicata for fraud, corruption, involvement in a criminal organisation or any other illegal activity detrimental to the Communities’ financial interests;
</t>
    </r>
    <r>
      <rPr>
        <b/>
        <sz val="11"/>
        <color theme="1"/>
        <rFont val="Calibri"/>
        <family val="2"/>
        <scheme val="minor"/>
      </rPr>
      <t>5)</t>
    </r>
    <r>
      <rPr>
        <sz val="11"/>
        <color theme="1"/>
        <rFont val="Calibri"/>
        <family val="2"/>
        <scheme val="minor"/>
      </rPr>
      <t xml:space="preserve"> has not been found guilty of grave professional misconduct proven by any means which the contracting authorities can justify;
</t>
    </r>
    <r>
      <rPr>
        <b/>
        <sz val="11"/>
        <color theme="1"/>
        <rFont val="Calibri"/>
        <family val="2"/>
        <scheme val="minor"/>
      </rPr>
      <t xml:space="preserve">6) </t>
    </r>
    <r>
      <rPr>
        <sz val="11"/>
        <color theme="1"/>
        <rFont val="Calibri"/>
        <family val="2"/>
        <scheme val="minor"/>
      </rPr>
      <t>following another procurement procedure or grant award procedure financed by the Community budget, has not been declared to be in serious breach of contract for failure to comply with its contractual obligations;</t>
    </r>
  </si>
  <si>
    <r>
      <rPr>
        <b/>
        <sz val="11"/>
        <color theme="1"/>
        <rFont val="Calibri"/>
        <family val="2"/>
        <scheme val="minor"/>
      </rPr>
      <t xml:space="preserve">7) </t>
    </r>
    <r>
      <rPr>
        <sz val="11"/>
        <color theme="1"/>
        <rFont val="Calibri"/>
        <family val="2"/>
        <scheme val="minor"/>
      </rPr>
      <t xml:space="preserve">is not guilty of serious misrepresentation in supplying the information required by Cedefop;
</t>
    </r>
    <r>
      <rPr>
        <b/>
        <sz val="11"/>
        <color theme="1"/>
        <rFont val="Calibri"/>
        <family val="2"/>
        <scheme val="minor"/>
      </rPr>
      <t>8)</t>
    </r>
    <r>
      <rPr>
        <sz val="11"/>
        <color theme="1"/>
        <rFont val="Calibri"/>
        <family val="2"/>
        <scheme val="minor"/>
      </rPr>
      <t xml:space="preserve"> is not subject to a conflict of interests;
and is not therefore subject to any of the grounds for exclusion provided for in this Call for Expressions of Interest CEDEFOP/2026/CEI/0001 for Cedefop.</t>
    </r>
  </si>
  <si>
    <t xml:space="preserve">Declaration: I confirm the information declared in this application is accurate to the best of my knowledge and I consent to my details being stored electronically. </t>
  </si>
  <si>
    <t>Done at (place):</t>
  </si>
  <si>
    <t>Date:</t>
  </si>
  <si>
    <r>
      <rPr>
        <b/>
        <sz val="11"/>
        <color theme="1"/>
        <rFont val="Calibri"/>
        <family val="2"/>
        <scheme val="minor"/>
      </rPr>
      <t>Validation of application:</t>
    </r>
    <r>
      <rPr>
        <sz val="11"/>
        <color theme="1"/>
        <rFont val="Calibri"/>
        <family val="2"/>
        <scheme val="minor"/>
      </rPr>
      <t xml:space="preserve">
By completing this application form and submitting online via Cedefop webportal or manually by email to 
</t>
    </r>
    <r>
      <rPr>
        <u/>
        <sz val="11"/>
        <color rgb="FF0070C0"/>
        <rFont val="Calibri"/>
        <family val="2"/>
        <scheme val="minor"/>
      </rPr>
      <t>CEI-applications@cedefop.europa.eu</t>
    </r>
    <r>
      <rPr>
        <sz val="11"/>
        <rFont val="Calibri"/>
        <family val="2"/>
        <scheme val="minor"/>
      </rPr>
      <t xml:space="preserve"> then 'you' (as per the 'name' box above) are deemed to have personally authorised this application.</t>
    </r>
    <r>
      <rPr>
        <sz val="11"/>
        <color theme="1"/>
        <rFont val="Calibri"/>
        <family val="2"/>
        <scheme val="minor"/>
      </rPr>
      <t xml:space="preserve">
In case of any doubt, the Agency reserves the right to contact you via phone/email in order to confirm the authenticity of this application before proceeding with its evaluation.</t>
    </r>
  </si>
  <si>
    <t xml:space="preserve">PART 1-2-3-4 </t>
  </si>
  <si>
    <t>name</t>
  </si>
  <si>
    <t>address</t>
  </si>
  <si>
    <t>nationality</t>
  </si>
  <si>
    <t>mobile ph</t>
  </si>
  <si>
    <t>email</t>
  </si>
  <si>
    <t>english level</t>
  </si>
  <si>
    <t>CV provided?</t>
  </si>
  <si>
    <t>payment</t>
  </si>
  <si>
    <t>reimbursement</t>
  </si>
  <si>
    <t>resident EU EEA</t>
  </si>
  <si>
    <t>motivation</t>
  </si>
  <si>
    <t>declaration</t>
  </si>
  <si>
    <t>done at:</t>
  </si>
  <si>
    <t>date</t>
  </si>
  <si>
    <t>TOTAL blank cells in PART 1-2-3-4</t>
  </si>
  <si>
    <t>PART 5</t>
  </si>
  <si>
    <t xml:space="preserve"> Put 1 if no Sector/Policy is selected</t>
  </si>
  <si>
    <t>nr of blank cells in for each Sector/Policy area SELECTED</t>
  </si>
  <si>
    <t>Total Blank cells in PART 5</t>
  </si>
  <si>
    <t>Total blank cells both sheets</t>
  </si>
  <si>
    <t>PART 5: Fields of Expertise</t>
  </si>
  <si>
    <t>Full name of the applicant:</t>
  </si>
  <si>
    <t>Nationality:</t>
  </si>
  <si>
    <r>
      <rPr>
        <b/>
        <sz val="11"/>
        <color theme="1"/>
        <rFont val="Calibri"/>
        <family val="2"/>
        <scheme val="minor"/>
      </rPr>
      <t>Please refer also to the Specifications document and the Questionnaire in Annex II:</t>
    </r>
    <r>
      <rPr>
        <sz val="11"/>
        <color theme="1"/>
        <rFont val="Calibri"/>
        <family val="2"/>
        <scheme val="minor"/>
      </rPr>
      <t xml:space="preserve">
</t>
    </r>
    <r>
      <rPr>
        <sz val="11"/>
        <color rgb="FFFF0000"/>
        <rFont val="Calibri"/>
        <family val="2"/>
        <scheme val="minor"/>
      </rPr>
      <t xml:space="preserve">For "List of Research Area", for which you have experience and expertise, you shall first select (via dropdown lists) the "Level of education, then "Knowledge field of the diploma" and number of 'Years of proven professional experience after university studies'. PLEASE NOTE: You may select all Reasearch areas.  You are required to provide DOI number or weblink for </t>
    </r>
    <r>
      <rPr>
        <b/>
        <sz val="11"/>
        <color rgb="FFFF0000"/>
        <rFont val="Calibri"/>
        <family val="2"/>
        <scheme val="minor"/>
      </rPr>
      <t>TWO</t>
    </r>
    <r>
      <rPr>
        <sz val="11"/>
        <color rgb="FFFF0000"/>
        <rFont val="Calibri"/>
        <family val="2"/>
        <scheme val="minor"/>
      </rPr>
      <t xml:space="preserve"> Publications (on this form) which </t>
    </r>
    <r>
      <rPr>
        <b/>
        <sz val="11"/>
        <color rgb="FFFF0000"/>
        <rFont val="Calibri"/>
        <family val="2"/>
        <scheme val="minor"/>
      </rPr>
      <t>best demonstrates</t>
    </r>
    <r>
      <rPr>
        <sz val="11"/>
        <color rgb="FFFF0000"/>
        <rFont val="Calibri"/>
        <family val="2"/>
        <scheme val="minor"/>
      </rPr>
      <t xml:space="preserve"> your experience</t>
    </r>
    <r>
      <rPr>
        <b/>
        <sz val="11"/>
        <color rgb="FFFF0000"/>
        <rFont val="Calibri"/>
        <family val="2"/>
        <scheme val="minor"/>
      </rPr>
      <t xml:space="preserve"> in each chosen Research Area</t>
    </r>
    <r>
      <rPr>
        <sz val="11"/>
        <color rgb="FFFF0000"/>
        <rFont val="Calibri"/>
        <family val="2"/>
        <scheme val="minor"/>
      </rPr>
      <t>. Further details for relevant projects in the same field shall be provided as part of your CV.</t>
    </r>
  </si>
  <si>
    <t xml:space="preserve">All cells except those to be filled by applicant have been 'write protected'. You may not insert or delete any cell, row or column or make any change to the formatting of this file. </t>
  </si>
  <si>
    <t>List of Research Area</t>
  </si>
  <si>
    <t>Which ‘Research Area’ does your education &amp; experience best relate to?</t>
  </si>
  <si>
    <r>
      <rPr>
        <b/>
        <sz val="9"/>
        <color theme="1"/>
        <rFont val="Calibri"/>
        <family val="2"/>
        <scheme val="minor"/>
      </rPr>
      <t>CAREER</t>
    </r>
    <r>
      <rPr>
        <sz val="9"/>
        <color theme="1"/>
        <rFont val="Calibri"/>
        <family val="2"/>
        <scheme val="minor"/>
      </rPr>
      <t xml:space="preserve"> </t>
    </r>
    <r>
      <rPr>
        <b/>
        <sz val="9"/>
        <color theme="1"/>
        <rFont val="Calibri"/>
        <family val="2"/>
        <scheme val="minor"/>
      </rPr>
      <t>EXPERIENCE</t>
    </r>
    <r>
      <rPr>
        <sz val="9"/>
        <color theme="1"/>
        <rFont val="Calibri"/>
        <family val="2"/>
        <scheme val="minor"/>
      </rPr>
      <t xml:space="preserve">
 (Full Time Equivalent - Paid traineeships and post-doc contracts are counted as working experience)</t>
    </r>
  </si>
  <si>
    <r>
      <t xml:space="preserve">Provide </t>
    </r>
    <r>
      <rPr>
        <b/>
        <sz val="11"/>
        <color rgb="FFFF0000"/>
        <rFont val="Calibri"/>
        <family val="2"/>
        <scheme val="minor"/>
      </rPr>
      <t>below</t>
    </r>
    <r>
      <rPr>
        <sz val="11"/>
        <color rgb="FFFF0000"/>
        <rFont val="Calibri"/>
        <family val="2"/>
        <scheme val="minor"/>
      </rPr>
      <t xml:space="preserve"> </t>
    </r>
    <r>
      <rPr>
        <b/>
        <sz val="11"/>
        <color rgb="FFFF0000"/>
        <rFont val="Calibri"/>
        <family val="2"/>
        <scheme val="minor"/>
      </rPr>
      <t>DOI number or weblink</t>
    </r>
    <r>
      <rPr>
        <sz val="11"/>
        <color rgb="FFFF0000"/>
        <rFont val="Calibri"/>
        <family val="2"/>
        <scheme val="minor"/>
      </rPr>
      <t xml:space="preserve"> for </t>
    </r>
    <r>
      <rPr>
        <b/>
        <sz val="11"/>
        <color rgb="FFFF0000"/>
        <rFont val="Calibri"/>
        <family val="2"/>
        <scheme val="minor"/>
      </rPr>
      <t>two relevant authored publications in peer-reviewed journals (the publications should be in EN language)</t>
    </r>
    <r>
      <rPr>
        <sz val="11"/>
        <color rgb="FFFF0000"/>
        <rFont val="Calibri"/>
        <family val="2"/>
        <scheme val="minor"/>
      </rPr>
      <t xml:space="preserve">, which best demonstrates your experience in the related 'Research Area' area. While it is not mandatory, providing details in CV will  increase your chances of being positively evaluated. 
</t>
    </r>
    <r>
      <rPr>
        <b/>
        <sz val="11"/>
        <color rgb="FFFF0000"/>
        <rFont val="Calibri"/>
        <family val="2"/>
        <scheme val="minor"/>
      </rPr>
      <t>More details for other relevant Publications should also be provided</t>
    </r>
    <r>
      <rPr>
        <sz val="11"/>
        <color rgb="FFFF0000"/>
        <rFont val="Calibri"/>
        <family val="2"/>
        <scheme val="minor"/>
      </rPr>
      <t xml:space="preserve"> in your CV and/or Motivation letter - to better support your application.</t>
    </r>
  </si>
  <si>
    <r>
      <rPr>
        <b/>
        <sz val="20"/>
        <color rgb="FF0070C0"/>
        <rFont val="Calibri"/>
        <family val="2"/>
        <scheme val="minor"/>
      </rPr>
      <t>examiner 1</t>
    </r>
    <r>
      <rPr>
        <b/>
        <sz val="20"/>
        <color theme="1"/>
        <rFont val="Calibri"/>
        <family val="2"/>
        <scheme val="minor"/>
      </rPr>
      <t xml:space="preserve"> EVALUATION RESULTS</t>
    </r>
  </si>
  <si>
    <t>Education</t>
  </si>
  <si>
    <t>Experience &amp; Publications</t>
  </si>
  <si>
    <r>
      <rPr>
        <b/>
        <sz val="11"/>
        <color rgb="FF000000"/>
        <rFont val="Calibri"/>
      </rPr>
      <t xml:space="preserve">Level of education                 </t>
    </r>
    <r>
      <rPr>
        <b/>
        <sz val="9"/>
        <color rgb="FF000000"/>
        <rFont val="Calibri"/>
      </rPr>
      <t>(Please Select from the list)</t>
    </r>
  </si>
  <si>
    <r>
      <t xml:space="preserve">Knowledge field of the diploma             </t>
    </r>
    <r>
      <rPr>
        <b/>
        <sz val="9"/>
        <color theme="1"/>
        <rFont val="Calibri"/>
        <family val="2"/>
        <scheme val="minor"/>
      </rPr>
      <t>(Please Select from the list)</t>
    </r>
  </si>
  <si>
    <t>Years of proven professional experience after university studies in each research area declared</t>
  </si>
  <si>
    <t>At least two relevant authored publications in each research area declared</t>
  </si>
  <si>
    <r>
      <t xml:space="preserve">Publication 1: DOI number or weblink
</t>
    </r>
    <r>
      <rPr>
        <b/>
        <sz val="9"/>
        <color theme="1"/>
        <rFont val="Calibri"/>
        <family val="2"/>
        <scheme val="minor"/>
      </rPr>
      <t>(Please fill in the cell)</t>
    </r>
  </si>
  <si>
    <r>
      <t xml:space="preserve">Publication 2: DOI number or weblink
</t>
    </r>
    <r>
      <rPr>
        <b/>
        <sz val="9"/>
        <color theme="1"/>
        <rFont val="Calibri"/>
        <family val="2"/>
        <scheme val="minor"/>
      </rPr>
      <t>(Please fill in the cell)</t>
    </r>
  </si>
  <si>
    <t>Comments</t>
  </si>
  <si>
    <t>Accepted? 
(YES/ NO)</t>
  </si>
  <si>
    <t xml:space="preserve">Comments </t>
  </si>
  <si>
    <t>1.</t>
  </si>
  <si>
    <t>Initial vocational education and training (IVET)</t>
  </si>
  <si>
    <t>2.</t>
  </si>
  <si>
    <t>Experiential learning</t>
  </si>
  <si>
    <t>3.</t>
  </si>
  <si>
    <t>Qualifications and credentials</t>
  </si>
  <si>
    <t>4.</t>
  </si>
  <si>
    <t>European VET tools and principles</t>
  </si>
  <si>
    <t>5.</t>
  </si>
  <si>
    <t>Learning outcomes</t>
  </si>
  <si>
    <t>6.</t>
  </si>
  <si>
    <t>VET policies and systems monitoring and analysis</t>
  </si>
  <si>
    <t>7.</t>
  </si>
  <si>
    <t>Guidance and counselling</t>
  </si>
  <si>
    <t>8.</t>
  </si>
  <si>
    <t>Continuing training and skills development for adults</t>
  </si>
  <si>
    <t>9.</t>
  </si>
  <si>
    <t xml:space="preserve"> Labor market and skills intelligence</t>
  </si>
  <si>
    <t>10.</t>
  </si>
  <si>
    <t>Qualitative methods</t>
  </si>
  <si>
    <t>11.</t>
  </si>
  <si>
    <t>Quantitative methods</t>
  </si>
  <si>
    <t>12.</t>
  </si>
  <si>
    <t>Survey methodology</t>
  </si>
  <si>
    <t>Cybersecurity crises management, (including maturity and evaluation frameworks)</t>
  </si>
  <si>
    <t xml:space="preserve"> </t>
  </si>
  <si>
    <t>Management of incident response (Procedures; Processes; Organization, management and operations of team;  maturity and evaluation frameworks)</t>
  </si>
  <si>
    <t>DevSecOps and development/use of tools</t>
  </si>
  <si>
    <t>Asset management</t>
  </si>
  <si>
    <t>Cyber threat Intelligence / Threat hunting / Situational awareness</t>
  </si>
  <si>
    <r>
      <t xml:space="preserve">Cooperation </t>
    </r>
    <r>
      <rPr>
        <sz val="10"/>
        <color theme="1"/>
        <rFont val="Calibri"/>
        <family val="2"/>
        <scheme val="minor"/>
      </rPr>
      <t>(international cooperation, community support, cooperation with Law Enforcement Agencies and other stakeholders)</t>
    </r>
  </si>
  <si>
    <t>Handling of classified information</t>
  </si>
  <si>
    <t xml:space="preserve">SO4 - Strategic Objective: 
“Cutting-edge competences and capabilities in cybersecurity across the Union” </t>
  </si>
  <si>
    <t>experience?</t>
  </si>
  <si>
    <t>no of months?</t>
  </si>
  <si>
    <t>Project Reference / Publication</t>
  </si>
  <si>
    <r>
      <t xml:space="preserve">Link to Project / Publication 
</t>
    </r>
    <r>
      <rPr>
        <i/>
        <sz val="11"/>
        <color theme="0" tint="-0.499984740745262"/>
        <rFont val="Calibri"/>
        <family val="2"/>
        <scheme val="minor"/>
      </rPr>
      <t>(if available)</t>
    </r>
  </si>
  <si>
    <t>Accepted? 
(Y / N)</t>
  </si>
  <si>
    <t>Designing / Developing training</t>
  </si>
  <si>
    <t>Delivering / Organising / Evaluating training</t>
  </si>
  <si>
    <t>Training the trainers</t>
  </si>
  <si>
    <t>Design / Implement a cyber range</t>
  </si>
  <si>
    <t>Risk management methodologies</t>
  </si>
  <si>
    <t>Risk assessment practices</t>
  </si>
  <si>
    <t>Cybersecurity training and exercises</t>
  </si>
  <si>
    <t>Information sharing models and techniques</t>
  </si>
  <si>
    <t xml:space="preserve"> Competence mapping</t>
  </si>
  <si>
    <t>Cybersecurity strategies</t>
  </si>
  <si>
    <t xml:space="preserve">SO5 - Strategic Objective: 
“High level of trust in secure digital solutions” </t>
  </si>
  <si>
    <t>Project reference</t>
  </si>
  <si>
    <t>ICT cybersecurity standardisation</t>
  </si>
  <si>
    <t>ICT product, service or process security certification</t>
  </si>
  <si>
    <t>Technical specifications for products, services, processes</t>
  </si>
  <si>
    <t>Risk assessment and/or assurance level definition experience</t>
  </si>
  <si>
    <t>Establishment, monitoring, maintenance, , review of certification schemes</t>
  </si>
  <si>
    <t>Security audit and/or audit methodology of information systems</t>
  </si>
  <si>
    <t>Security evaluation, conformity assessment, evaluation methodology of ICT products, services and processes</t>
  </si>
  <si>
    <t>Penetration testing of ICT products and / or of information systems (including vulnerability assessment and handling)</t>
  </si>
  <si>
    <t>Secure development lifecycle</t>
  </si>
  <si>
    <t>Risk management / assessments in relation to cybersecurity certification</t>
  </si>
  <si>
    <t>Evaluation of cybersecurity testing and conformity assessment facilities</t>
  </si>
  <si>
    <t>Strategic cybersecurity market analysis</t>
  </si>
  <si>
    <t>Applied research and innovation in trusted solutions</t>
  </si>
  <si>
    <t xml:space="preserve">Secure labelling of product, services and processes </t>
  </si>
  <si>
    <t>Good practices in market, certification and standardisation</t>
  </si>
  <si>
    <t>Vulnerabilities management of certified products services and processes</t>
  </si>
  <si>
    <t xml:space="preserve">European and international standardisation governance  </t>
  </si>
  <si>
    <t>European and international research agenda</t>
  </si>
  <si>
    <t xml:space="preserve">SO6 - Strategic Objective: 
“Foresight on emerging and future cybersecurity challenges” </t>
  </si>
  <si>
    <t>National and / or EU Cybersecurity Research</t>
  </si>
  <si>
    <t>Forecasting and future studies</t>
  </si>
  <si>
    <t>Horizon scanning</t>
  </si>
  <si>
    <t>Scenario planning</t>
  </si>
  <si>
    <t>Strategic or corporate foresight</t>
  </si>
  <si>
    <t>Foresight methods (e.g. Delphi analysis, simulation/gaming, trend analysis / extrapolation)</t>
  </si>
  <si>
    <t>Technology forecasting</t>
  </si>
  <si>
    <t>Transition from research into development and innovation</t>
  </si>
  <si>
    <t>Prediction markets</t>
  </si>
  <si>
    <t xml:space="preserve">Identification of future research and innovation needs and priorities </t>
  </si>
  <si>
    <t>Identification of future challenges and opportunities in cybersecurity research</t>
  </si>
  <si>
    <t>EU research funding programmes</t>
  </si>
  <si>
    <t xml:space="preserve">SO7 - Strategic Objective: 
“Efficient and effective cybersecurity information and knowledge management for EU” </t>
  </si>
  <si>
    <t>Threat landscapes</t>
  </si>
  <si>
    <t>Emerging technologies (Internet of Things, artificial intelligence, 5G, distributed ledgers, etc.)</t>
  </si>
  <si>
    <t>Cryptology</t>
  </si>
  <si>
    <t>Quantification of cybersecurity (metrics, assessment, impact analysis)</t>
  </si>
  <si>
    <t>Cybersecurity rankings, indexes, trend analysis</t>
  </si>
  <si>
    <t>Cybersecurity incident reporting</t>
  </si>
  <si>
    <t>Cybersecurity knowledge management</t>
  </si>
  <si>
    <t>CHECKLIST</t>
  </si>
  <si>
    <t xml:space="preserve">Annex I Parts 1-2-3-4  </t>
  </si>
  <si>
    <t xml:space="preserve">Are all mandatory green cells filled in?  </t>
  </si>
  <si>
    <t>Have you provided all necessary information related to the eligibility requirements?</t>
  </si>
  <si>
    <t>Have you provided all necessary information related to the selection requirements, as follows?</t>
  </si>
  <si>
    <t xml:space="preserve">Level of education </t>
  </si>
  <si>
    <t>Knowledge field of the diploma</t>
  </si>
  <si>
    <t>Relevant authored publications in each research area declared</t>
  </si>
  <si>
    <t>Level of both spoken and written English</t>
  </si>
  <si>
    <t>To better evaluate your application, and increase your chances of being positively evaluated, it is strongly suggested to provide:</t>
  </si>
  <si>
    <r>
      <rPr>
        <u/>
        <sz val="11"/>
        <color theme="1"/>
        <rFont val="Calibri"/>
        <family val="2"/>
        <scheme val="minor"/>
      </rPr>
      <t>Professional certifications</t>
    </r>
    <r>
      <rPr>
        <sz val="11"/>
        <color theme="1"/>
        <rFont val="Calibri"/>
        <family val="2"/>
        <scheme val="minor"/>
      </rPr>
      <t xml:space="preserve">
</t>
    </r>
    <r>
      <rPr>
        <sz val="11"/>
        <color rgb="FF0070C0"/>
        <rFont val="Calibri"/>
        <family val="2"/>
        <scheme val="minor"/>
      </rPr>
      <t>(included in your CV or as a separate file)</t>
    </r>
  </si>
  <si>
    <t>Sociology </t>
  </si>
  <si>
    <t>1 - 7 years</t>
  </si>
  <si>
    <t>Organizational Psychology  </t>
  </si>
  <si>
    <t>8+ years</t>
  </si>
  <si>
    <t>Psychology and social psychology </t>
  </si>
  <si>
    <t>YES</t>
  </si>
  <si>
    <t>Educational studies </t>
  </si>
  <si>
    <t>NO</t>
  </si>
  <si>
    <t>Vocational Education and Training (VET)</t>
  </si>
  <si>
    <t>Economics </t>
  </si>
  <si>
    <t>Behavioural Sciences </t>
  </si>
  <si>
    <t>Statistics </t>
  </si>
  <si>
    <t>Bachelor</t>
  </si>
  <si>
    <t>Econometrics </t>
  </si>
  <si>
    <t>Master</t>
  </si>
  <si>
    <t>Psychometrics </t>
  </si>
  <si>
    <t>Doctorate / PhD</t>
  </si>
  <si>
    <t>Data Science </t>
  </si>
  <si>
    <t>Data Mining </t>
  </si>
  <si>
    <t>Survey Methodology </t>
  </si>
  <si>
    <t>Qualitative Data Analysis </t>
  </si>
  <si>
    <t>Management studies </t>
  </si>
  <si>
    <t>Teacher Education</t>
  </si>
  <si>
    <t>Political sciences </t>
  </si>
  <si>
    <t>Publications</t>
  </si>
  <si>
    <t>Certificate</t>
  </si>
  <si>
    <t>Working environment</t>
  </si>
  <si>
    <t>Research Area</t>
  </si>
  <si>
    <t>ACCEPTED</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</si>
  <si>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</si>
  <si>
    <t>All cells except the green ones have been "write protected". You may not insert or delete any cell, row or column or make any change to the formatting of this excel file.                    Please refer also to the Specifications document and its annex II</t>
  </si>
  <si>
    <r>
      <rPr>
        <b/>
        <sz val="11"/>
        <color theme="1"/>
        <rFont val="Calibri"/>
        <family val="2"/>
        <scheme val="minor"/>
      </rPr>
      <t xml:space="preserve">Status
</t>
    </r>
    <r>
      <rPr>
        <sz val="11"/>
        <color theme="1"/>
        <rFont val="Calibri"/>
        <family val="2"/>
        <scheme val="minor"/>
      </rPr>
      <t>(employee; free lance …..)</t>
    </r>
  </si>
  <si>
    <t>Title of the degree</t>
  </si>
  <si>
    <t>Bachelor's Degree</t>
  </si>
  <si>
    <t>Educational Institution</t>
  </si>
  <si>
    <t>Field of Study / Knowledge</t>
  </si>
  <si>
    <t>Please Select</t>
  </si>
  <si>
    <t>Start date of project</t>
  </si>
  <si>
    <t>End date of project</t>
  </si>
  <si>
    <t>At least two relevant authored publications in the research area above selected?</t>
  </si>
  <si>
    <t>Organisation(s)
(free text)</t>
  </si>
  <si>
    <t>Publication(s)	
Publication’s full reference (title, publisher, year of publication; DOIs, ISSN, ISBN, etc)</t>
  </si>
  <si>
    <t>Short description of publication	
(Free text)</t>
  </si>
  <si>
    <r>
      <t xml:space="preserve">Provide a link </t>
    </r>
    <r>
      <rPr>
        <b/>
        <sz val="11"/>
        <color rgb="FFFF0000"/>
        <rFont val="Calibri"/>
        <family val="2"/>
        <scheme val="minor"/>
      </rPr>
      <t>or attach a copy of publication(s)</t>
    </r>
  </si>
  <si>
    <t>Other (specified in the description)</t>
  </si>
  <si>
    <r>
      <t xml:space="preserve">Education 
</t>
    </r>
    <r>
      <rPr>
        <sz val="11"/>
        <color theme="1"/>
        <rFont val="Calibri"/>
        <family val="2"/>
        <scheme val="minor"/>
      </rPr>
      <t xml:space="preserve">A level of education which corresponds to completed university studies of at least 3 years, attested by a diploma in at least one of the knowledge fields mentioned in point 4.3 i) </t>
    </r>
  </si>
  <si>
    <r>
      <t xml:space="preserve">English Proficiency level </t>
    </r>
    <r>
      <rPr>
        <sz val="11"/>
        <color theme="1"/>
        <rFont val="Calibri"/>
        <family val="2"/>
        <scheme val="minor"/>
      </rPr>
      <t xml:space="preserve"> </t>
    </r>
    <r>
      <rPr>
        <vertAlign val="superscript"/>
        <sz val="11"/>
        <color rgb="FF0070C0"/>
        <rFont val="Calibri"/>
        <family val="2"/>
        <scheme val="minor"/>
      </rPr>
      <t>^3</t>
    </r>
    <r>
      <rPr>
        <sz val="11"/>
        <color theme="1"/>
        <rFont val="Calibri"/>
        <family val="2"/>
        <scheme val="minor"/>
      </rPr>
      <t xml:space="preserve"> 
an excellent ability to communicate clearly and effectively in both spoken and written English, evidenced by at least level C.1 in all dimensions of the Common European Framework of References for Languages</t>
    </r>
  </si>
  <si>
    <t>C2</t>
  </si>
  <si>
    <t>C1</t>
  </si>
  <si>
    <t>B2</t>
  </si>
  <si>
    <t>B1</t>
  </si>
  <si>
    <t>A1</t>
  </si>
  <si>
    <t>A2</t>
  </si>
  <si>
    <r>
      <rPr>
        <b/>
        <sz val="11"/>
        <color theme="1"/>
        <rFont val="Calibri"/>
        <family val="2"/>
        <scheme val="minor"/>
      </rPr>
      <t>Master's Degree</t>
    </r>
    <r>
      <rPr>
        <sz val="11"/>
        <color theme="1"/>
        <rFont val="Calibri"/>
        <family val="2"/>
        <scheme val="minor"/>
      </rPr>
      <t xml:space="preserve"> 
(if applicable)</t>
    </r>
  </si>
  <si>
    <r>
      <t xml:space="preserve">Doctoral Degree (PhD) 
</t>
    </r>
    <r>
      <rPr>
        <sz val="11"/>
        <color theme="1"/>
        <rFont val="Calibri"/>
        <family val="2"/>
        <scheme val="minor"/>
      </rPr>
      <t>(if applicable)</t>
    </r>
  </si>
  <si>
    <t>Role or function in the organisation/project. Please also explain how that experience in the project is relevant to meet the criterion above, using short bullets and references to the tasks performed 
(free text)</t>
  </si>
  <si>
    <t xml:space="preserve">Experience: at least 5 years of proven professional experience after university studies in the research area selected. </t>
  </si>
  <si>
    <t>Status</t>
  </si>
  <si>
    <t>PART 5a: Fields of Expertise (1st Research Area Selected)</t>
  </si>
  <si>
    <t>Field</t>
  </si>
  <si>
    <t>Early leaving from IVET</t>
  </si>
  <si>
    <t>NEETs</t>
  </si>
  <si>
    <t>Inclusive IVET</t>
  </si>
  <si>
    <t>Excellence in IVET</t>
  </si>
  <si>
    <t>Centres of vocational excellence</t>
  </si>
  <si>
    <t>Teachers and trainers professional development</t>
  </si>
  <si>
    <t>IVET-industry cooperation and/or partnerships</t>
  </si>
  <si>
    <t>Work-based learning</t>
  </si>
  <si>
    <t>Workplace learning</t>
  </si>
  <si>
    <t>Apprenticeship</t>
  </si>
  <si>
    <t>Internship</t>
  </si>
  <si>
    <t>Project-based learning</t>
  </si>
  <si>
    <t>Community of practice</t>
  </si>
  <si>
    <t>Microcredentials</t>
  </si>
  <si>
    <t>Digital badges/credentials</t>
  </si>
  <si>
    <t>European Qualifications Framework</t>
  </si>
  <si>
    <t>National Qualifications Frameworks</t>
  </si>
  <si>
    <t>Quality assurance in VET</t>
  </si>
  <si>
    <t>Validation of informal and non-formal learning</t>
  </si>
  <si>
    <t>Recognition of qualifications</t>
  </si>
  <si>
    <t>Credit systems for education and training</t>
  </si>
  <si>
    <t>Mobility of learners and workers</t>
  </si>
  <si>
    <t>Learning outcomes design and assessment</t>
  </si>
  <si>
    <t>Modularisation</t>
  </si>
  <si>
    <t>Occupational standards</t>
  </si>
  <si>
    <t>Educational standards</t>
  </si>
  <si>
    <t>Curriculum</t>
  </si>
  <si>
    <t>Key/transversal competences in IVET</t>
  </si>
  <si>
    <t>Monitoring VET policies</t>
  </si>
  <si>
    <t>Tracking progress on policy targets</t>
  </si>
  <si>
    <t>Policy analysis</t>
  </si>
  <si>
    <t>Policy evaluation</t>
  </si>
  <si>
    <t>Lifelong career guidance</t>
  </si>
  <si>
    <t>Educational guidance</t>
  </si>
  <si>
    <t>Guidance and school-to-work transition</t>
  </si>
  <si>
    <t>Guidance for reskilling of adults</t>
  </si>
  <si>
    <t>Guidance for upskilling of adults</t>
  </si>
  <si>
    <t>Labour market information for guidance</t>
  </si>
  <si>
    <t>Continuing training</t>
  </si>
  <si>
    <t>Adult learning</t>
  </si>
  <si>
    <t>Reskilling of adults</t>
  </si>
  <si>
    <t>Upskilling of adults</t>
  </si>
  <si>
    <t>Learning and skills utilisation in workplaces</t>
  </si>
  <si>
    <t>Training as human resource practice</t>
  </si>
  <si>
    <t>Skills sourcing</t>
  </si>
  <si>
    <t>Learning organizations</t>
  </si>
  <si>
    <t>Financial incentives for learning</t>
  </si>
  <si>
    <t>Non-financial incentives for learning</t>
  </si>
  <si>
    <t>Learning for individuals</t>
  </si>
  <si>
    <t>Learning for companies</t>
  </si>
  <si>
    <t>Labor market and skills intelligence</t>
  </si>
  <si>
    <t>Forecasts</t>
  </si>
  <si>
    <t>Foresights</t>
  </si>
  <si>
    <t>Scenario analysis</t>
  </si>
  <si>
    <t>Web intelligence data analysis</t>
  </si>
  <si>
    <t>Sectoral analysis</t>
  </si>
  <si>
    <t>Matching skills demand and supply</t>
  </si>
  <si>
    <t>Outcomes analysis</t>
  </si>
  <si>
    <t>Impact analysis</t>
  </si>
  <si>
    <t>Evaluation</t>
  </si>
  <si>
    <t>Case studies</t>
  </si>
  <si>
    <t>Narrative interviews</t>
  </si>
  <si>
    <t>Ethnographic studies</t>
  </si>
  <si>
    <t>Grounded theory</t>
  </si>
  <si>
    <t>Stakeholder interviews</t>
  </si>
  <si>
    <t>Focus groups</t>
  </si>
  <si>
    <t>Structured interviews</t>
  </si>
  <si>
    <t>Semi-structured interviews</t>
  </si>
  <si>
    <t>Data analysis</t>
  </si>
  <si>
    <t>Structural equation modelling</t>
  </si>
  <si>
    <t>Causal analysis</t>
  </si>
  <si>
    <t>Instrumental variables</t>
  </si>
  <si>
    <t>Data mining</t>
  </si>
  <si>
    <t>Neural networks</t>
  </si>
  <si>
    <t>Social networks</t>
  </si>
  <si>
    <t>Machine learning</t>
  </si>
  <si>
    <t>Big data</t>
  </si>
  <si>
    <t>Sampling methods</t>
  </si>
  <si>
    <t>Probability sampling</t>
  </si>
  <si>
    <t>Non-probability sampling</t>
  </si>
  <si>
    <t>Questionnaire design</t>
  </si>
  <si>
    <t>Vignettes</t>
  </si>
  <si>
    <t>Experiments</t>
  </si>
  <si>
    <t>No.</t>
  </si>
  <si>
    <t>Research area</t>
  </si>
  <si>
    <t>Fields (Non-exhaustive)</t>
  </si>
  <si>
    <t>Early leaving from IVET; NEETs; inclusive IVET; excellence in IVET; Centres of vocational excellence; teachers and trainers professional development; IVET-industry cooperation and/or partnerships</t>
  </si>
  <si>
    <t>Work-based learning; workplace learning; apprenticeship; internship; project-based learning; community of practice</t>
  </si>
  <si>
    <t>Microcredentials; digital badges/credentials; European Qualifications Framework; National Qualifications Frameworks</t>
  </si>
  <si>
    <t>Quality assurance in VET; Validation of informal and non-formal learning; Recognition of qualifications; Credit systems for education and training; Mobility of learners and workers</t>
  </si>
  <si>
    <t>Learning outcomes design and assessment; Modularisation; Occupational and educational standards; Curriculum; Key/transversal competences in IVET</t>
  </si>
  <si>
    <t>Monitoring VET policies; tracking progress on policy targets; policy analysis and evaluation</t>
  </si>
  <si>
    <t>Lifelong career guidance; educational guidance; guidance and school-to-work transition; guidance for reskilling and upskilling of adults; labour market information for guidance</t>
  </si>
  <si>
    <t>Continuing training; adult learning; reskilling and upskilling of adults; learning and skills utilisation in workplaces; training as human resource practice; skills sourcing; learning organizations; financial and non-financial incentives for learning for individuals and/or companies</t>
  </si>
  <si>
    <t>Forecasts; foresights; scenario analysis; web intelligence data analysis; sectoral analysis; matching skills demand and supply; outcomes and impact analysis and evaluation</t>
  </si>
  <si>
    <t>Case studies; narrative interviews; ethnographic studies; grounded theory; stakeholder interviews; focus groups; structured and semi-structured interviews</t>
  </si>
  <si>
    <t>Data analysis; structural equation modelling; causal analysis; policy evaluation; instrumental variables; data mining; neural and social networks; machine learning; big data</t>
  </si>
  <si>
    <t>Sampling methods; probability and non-probability sampling; questionnaire design; vignettes; experiments</t>
  </si>
  <si>
    <t>Choose the fields below for which your expertise is particularly relevant for the selected research area. These fields are non-exhaustive descriptors of the topics withing the research area.</t>
  </si>
  <si>
    <t>Enter the relevant fields in the green cell (separate multiple fields with ";")</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</si>
  <si>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(your name and surname)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</si>
  <si>
    <t>Annex I Part 5a-5b-5c</t>
  </si>
  <si>
    <t>Please ensure that the application form (Annex I) has been properly filled in and that all supporting documents have been duly submitted. 
(Please download the Excel application form, click “Enable Editing”, complete the form, and save it locally (your name and surname) before sending it by email)</t>
  </si>
  <si>
    <t>Have you duly filled in all the information required (green cells in Part 5a-5b-5c)</t>
  </si>
  <si>
    <r>
      <rPr>
        <u/>
        <sz val="11"/>
        <color theme="1"/>
        <rFont val="Calibri"/>
        <family val="2"/>
        <scheme val="minor"/>
      </rPr>
      <t>A list of projects or publications</t>
    </r>
    <r>
      <rPr>
        <sz val="11"/>
        <color theme="1"/>
        <rFont val="Calibri"/>
        <family val="2"/>
        <scheme val="minor"/>
      </rPr>
      <t xml:space="preserve"> related to your declared field(s) of interest.
</t>
    </r>
    <r>
      <rPr>
        <sz val="11"/>
        <color rgb="FF0070C0"/>
        <rFont val="Calibri"/>
        <family val="2"/>
        <scheme val="minor"/>
      </rPr>
      <t xml:space="preserve">Summary details for at least he 2 </t>
    </r>
    <r>
      <rPr>
        <u/>
        <sz val="11"/>
        <color rgb="FF0070C0"/>
        <rFont val="Calibri"/>
        <family val="2"/>
        <scheme val="minor"/>
      </rPr>
      <t>most relevant</t>
    </r>
    <r>
      <rPr>
        <sz val="11"/>
        <color rgb="FF0070C0"/>
        <rFont val="Calibri"/>
        <family val="2"/>
        <scheme val="minor"/>
      </rPr>
      <t xml:space="preserve"> should be given in PART 5</t>
    </r>
  </si>
  <si>
    <r>
      <rPr>
        <b/>
        <sz val="11"/>
        <color theme="1"/>
        <rFont val="Calibri"/>
        <family val="2"/>
        <scheme val="minor"/>
      </rPr>
      <t>Please refer also to the Specifications document and the Questionnaire in Annex II:</t>
    </r>
    <r>
      <rPr>
        <sz val="11"/>
        <color theme="1"/>
        <rFont val="Calibri"/>
        <family val="2"/>
        <scheme val="minor"/>
      </rPr>
      <t xml:space="preserve">
For "Research Area", for which you have experience and expertise, you shall first select (via dropdown lists) the research area that best matches your education and professional experience'. You are required to provide DOI number or weblink for </t>
    </r>
    <r>
      <rPr>
        <b/>
        <sz val="11"/>
        <color theme="1"/>
        <rFont val="Calibri"/>
        <family val="2"/>
        <scheme val="minor"/>
      </rPr>
      <t>TWO</t>
    </r>
    <r>
      <rPr>
        <sz val="11"/>
        <color theme="1"/>
        <rFont val="Calibri"/>
        <family val="2"/>
        <scheme val="minor"/>
      </rPr>
      <t xml:space="preserve"> Publications at least (on this form) which </t>
    </r>
    <r>
      <rPr>
        <b/>
        <sz val="11"/>
        <color theme="1"/>
        <rFont val="Calibri"/>
        <family val="2"/>
        <scheme val="minor"/>
      </rPr>
      <t>best demonstrates</t>
    </r>
    <r>
      <rPr>
        <sz val="11"/>
        <color theme="1"/>
        <rFont val="Calibri"/>
        <family val="2"/>
        <scheme val="minor"/>
      </rPr>
      <t xml:space="preserve"> your experience</t>
    </r>
    <r>
      <rPr>
        <b/>
        <sz val="11"/>
        <color theme="1"/>
        <rFont val="Calibri"/>
        <family val="2"/>
        <scheme val="minor"/>
      </rPr>
      <t xml:space="preserve"> in chosen Research Area</t>
    </r>
    <r>
      <rPr>
        <sz val="11"/>
        <color theme="1"/>
        <rFont val="Calibri"/>
        <family val="2"/>
        <scheme val="minor"/>
      </rPr>
      <t>. Further details for relevant projects in the same field shall be provided as part of your CV.</t>
    </r>
  </si>
  <si>
    <r>
      <rPr>
        <b/>
        <sz val="11"/>
        <color theme="1"/>
        <rFont val="Calibri"/>
        <family val="2"/>
        <scheme val="minor"/>
      </rPr>
      <t>Publications</t>
    </r>
    <r>
      <rPr>
        <sz val="11"/>
        <color theme="1"/>
        <rFont val="Calibri"/>
        <family val="2"/>
        <scheme val="minor"/>
      </rPr>
      <t xml:space="preserve">
</t>
    </r>
    <r>
      <rPr>
        <b/>
        <sz val="11"/>
        <color theme="1"/>
        <rFont val="Calibri"/>
        <family val="2"/>
        <scheme val="minor"/>
      </rPr>
      <t>demonstrable experience in each research area that the expert will have declared, as mentioned in point 3, List of research areas</t>
    </r>
    <r>
      <rPr>
        <sz val="11"/>
        <color theme="1"/>
        <rFont val="Calibri"/>
        <family val="2"/>
        <scheme val="minor"/>
      </rPr>
      <t>, as evidenced by at least 2 relevant authored publications published in scientific journals or on EU institution, Member State public authority (including ministries and governmental agencies) or research institute, or international organisations’ websites. Please note: "An authored publication is a publication in which the applicant is listed as an author or co-author. If the applicant cannot be clearly identified as such in the publication proof of authorship must be presented. This can be a signed declaration from a hierarchical superior that the applicant has written the publication, even if he/she cannot be officially recognised as the author".</t>
    </r>
  </si>
  <si>
    <t>Research Area: Select the research area that best matches your education and professional experience</t>
  </si>
  <si>
    <t>EVALUATION RESULTS</t>
  </si>
  <si>
    <t>You must complete at least all cells highlighted in green. Additional rows may be used to provide any further relevant information. Leaving a mandatory field blank may invalidate your application.</t>
  </si>
  <si>
    <t>Education Evaluation</t>
  </si>
  <si>
    <t>Language Evaluation</t>
  </si>
  <si>
    <t>Experience Evaluation</t>
  </si>
  <si>
    <t>Publications Evaluation</t>
  </si>
  <si>
    <t>Overall Evaluation</t>
  </si>
  <si>
    <t>NOT ACCEPTED</t>
  </si>
  <si>
    <t>English Proficiency level</t>
  </si>
  <si>
    <t>Full Name</t>
  </si>
  <si>
    <t>Evaluation Comments</t>
  </si>
  <si>
    <t>Professional Experience</t>
  </si>
  <si>
    <t>Relevant Publications</t>
  </si>
  <si>
    <t>Relevant fields of Expertise</t>
  </si>
  <si>
    <t>TOTAL</t>
  </si>
  <si>
    <t>Duration (Years/Months/Days)</t>
  </si>
  <si>
    <t>EXPERIENCE TOTAL DURATION</t>
  </si>
  <si>
    <t>Evaluation Comments for Applicants not Accepted</t>
  </si>
  <si>
    <t>Explanation of how the experience relates to the selected research area.</t>
  </si>
  <si>
    <t>If additional rows are needed please provide the additional information in your CV.</t>
  </si>
  <si>
    <t>PART 5b: Fields of Expertise (2nd Research Area Selected)</t>
  </si>
  <si>
    <t>PART 5c: Fields of Expertise (3rd Research Area Selected)</t>
  </si>
  <si>
    <t xml:space="preserve">You may apply for up to three research areas (tabs Part 5a-5b-5c)  </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</si>
  <si>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(your name and surname)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r>
      <rPr>
        <sz val="11"/>
        <color theme="1"/>
        <rFont val="Calibri"/>
        <family val="2"/>
        <scheme val="minor"/>
      </rPr>
      <t xml:space="preserve">
</t>
    </r>
    <r>
      <rPr>
        <u/>
        <sz val="11"/>
        <color theme="4" tint="-0.499984740745262"/>
        <rFont val="Calibri"/>
        <family val="2"/>
        <scheme val="minor"/>
      </rPr>
      <t>CEI-applications@cedefop.europa.eu</t>
    </r>
  </si>
  <si>
    <t>Field of Study / Knowledge       (please select from the list)</t>
  </si>
  <si>
    <t>Other</t>
  </si>
  <si>
    <t>Please fill in the most relevant degrees. Further details and additional degrees can be included in your CV.</t>
  </si>
  <si>
    <t>Publication type                          (Please select from the list)</t>
  </si>
  <si>
    <t>Book</t>
  </si>
  <si>
    <t>Edited book</t>
  </si>
  <si>
    <t>Report</t>
  </si>
  <si>
    <t>Article in Scientific Journal</t>
  </si>
  <si>
    <t>Working paper</t>
  </si>
  <si>
    <t>Chapter in edited book</t>
  </si>
  <si>
    <t>A remunerated PhD degree acquired in a field relevant to these areas can be counted as professional experience up to 3 years. Paid traineeships and post-doc contracts are counted as working experience. Part time work will be counted according to the ratio of part-time (i.e. 50% part time for 12 months is accounted for 6 months working experience); Please fill in above only relevant experience as requested in the CEI Specifications
Please note that the duration of projects shall be counted only once (e.g if an expert has the same experience in more than one relevant project simultaneously, this experience shall be counted only once)
Please provide for each entry:
Name of the organisation.
Position or role held.
Brief description of relevant duties and achievements.
Explanation of how the experience relates to the selected research area.
Project start and end dates.
Working time and overlapping periods
Please indicate your actual working time as a percentage of a full-time position in the “Working time (%)” column (e.g. 100%, 80%, 50%, 20%).
The duration of the professional experience will be calculated automatically taking this percentage into account.
Overlapping employment periods are allowed, provided that the combined working time during the overlapping period does not exceed 100% of a full-time position.
If the combined working time for overlapping periods exceeds 100%, the following warning will appear:
“WARNING: Combined employment rate exceeds 100%.”
If this warning appears, please check the working time percentages and the start and end dates entered for the overlapping positions and correct them where necessary.</t>
  </si>
  <si>
    <t>Working time (%)
Please enter a value between 1% and 100%.</t>
  </si>
  <si>
    <t>Please select</t>
  </si>
  <si>
    <t>Are you a citizen of an EU/EEA/SAA member state, and can you be remunerated to your own bank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</si>
</sst>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72"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4"/>
      <name val="Calibri"/>
      <family val="2"/>
      <scheme val="minor"/>
    </font>
    <font>
      <sz val="11"/>
      <color rgb="FF002060"/>
      <name val="Calibri"/>
      <family val="2"/>
      <scheme val="minor"/>
    </font>
    <font>
      <b/>
      <sz val="26"/>
      <color theme="0" tint="-4.9989318521683403E-2"/>
      <name val="Calibri"/>
      <family val="2"/>
      <scheme val="minor"/>
    </font>
    <font>
      <sz val="9"/>
      <color theme="1"/>
      <name val="Calibri"/>
      <family val="2"/>
      <scheme val="minor"/>
    </font>
    <font>
      <b/>
      <sz val="20"/>
      <color rgb="FF002060"/>
      <name val="Calibri"/>
      <family val="2"/>
      <scheme val="minor"/>
    </font>
    <font>
      <u/>
      <sz val="11"/>
      <color theme="4"/>
      <name val="Calibri"/>
      <family val="2"/>
      <scheme val="minor"/>
    </font>
    <font>
      <u/>
      <sz val="9"/>
      <color theme="4"/>
      <name val="Calibri"/>
      <family val="2"/>
      <scheme val="minor"/>
    </font>
    <font>
      <i/>
      <sz val="9"/>
      <color rgb="FFFF0000"/>
      <name val="Calibri"/>
      <family val="2"/>
      <scheme val="minor"/>
    </font>
    <font>
      <b/>
      <sz val="18"/>
      <color theme="1"/>
      <name val="Calibri"/>
      <family val="2"/>
      <scheme val="minor"/>
    </font>
    <font>
      <vertAlign val="superscript"/>
      <sz val="11"/>
      <color rgb="FF0070C0"/>
      <name val="Calibri"/>
      <family val="2"/>
      <scheme val="minor"/>
    </font>
    <font>
      <b/>
      <sz val="11"/>
      <name val="Calibri"/>
      <family val="2"/>
      <scheme val="minor"/>
    </font>
    <font>
      <sz val="11"/>
      <name val="Calibri"/>
      <family val="2"/>
      <scheme val="minor"/>
    </font>
    <font>
      <i/>
      <sz val="9"/>
      <color theme="1"/>
      <name val="Calibri"/>
      <family val="2"/>
      <scheme val="minor"/>
    </font>
    <font>
      <b/>
      <sz val="9"/>
      <name val="Calibri"/>
      <family val="2"/>
      <scheme val="minor"/>
    </font>
    <font>
      <i/>
      <sz val="9"/>
      <color theme="0" tint="-0.499984740745262"/>
      <name val="Calibri"/>
      <family val="2"/>
      <scheme val="minor"/>
    </font>
    <font>
      <i/>
      <sz val="11"/>
      <color theme="0" tint="-0.34998626667073579"/>
      <name val="Calibri"/>
      <family val="2"/>
      <scheme val="minor"/>
    </font>
    <font>
      <sz val="12"/>
      <color theme="1"/>
      <name val="Calibri"/>
      <family val="2"/>
      <scheme val="minor"/>
    </font>
    <font>
      <i/>
      <sz val="10"/>
      <color theme="2" tint="-0.249977111117893"/>
      <name val="Calibri"/>
      <family val="2"/>
      <scheme val="minor"/>
    </font>
    <font>
      <b/>
      <sz val="11"/>
      <color rgb="FFFF0000"/>
      <name val="Calibri"/>
      <family val="2"/>
      <scheme val="minor"/>
    </font>
    <font>
      <b/>
      <i/>
      <sz val="9"/>
      <color theme="1"/>
      <name val="Calibri"/>
      <family val="2"/>
      <scheme val="minor"/>
    </font>
    <font>
      <b/>
      <i/>
      <vertAlign val="superscript"/>
      <sz val="10"/>
      <color rgb="FF0070C0"/>
      <name val="Calibri"/>
      <family val="2"/>
      <scheme val="minor"/>
    </font>
    <font>
      <b/>
      <i/>
      <vertAlign val="superscript"/>
      <sz val="9"/>
      <color rgb="FF0070C0"/>
      <name val="Calibri"/>
      <family val="2"/>
      <scheme val="minor"/>
    </font>
    <font>
      <sz val="10"/>
      <color theme="0"/>
      <name val="Calibri"/>
      <family val="2"/>
      <scheme val="minor"/>
    </font>
    <font>
      <b/>
      <sz val="10"/>
      <color theme="0"/>
      <name val="Calibri"/>
      <family val="2"/>
      <scheme val="minor"/>
    </font>
    <font>
      <u/>
      <sz val="9"/>
      <color theme="10"/>
      <name val="Calibri"/>
      <family val="2"/>
      <scheme val="minor"/>
    </font>
    <font>
      <b/>
      <sz val="10"/>
      <color rgb="FF002060"/>
      <name val="Calibri"/>
      <family val="2"/>
      <scheme val="minor"/>
    </font>
    <font>
      <b/>
      <i/>
      <sz val="10"/>
      <color rgb="FF002060"/>
      <name val="Calibri"/>
      <family val="2"/>
      <scheme val="minor"/>
    </font>
    <font>
      <i/>
      <sz val="9"/>
      <color rgb="FF0070C0"/>
      <name val="Calibri"/>
      <family val="2"/>
      <scheme val="minor"/>
    </font>
    <font>
      <b/>
      <i/>
      <sz val="9"/>
      <color rgb="FF0070C0"/>
      <name val="Calibri"/>
      <family val="2"/>
      <scheme val="minor"/>
    </font>
    <font>
      <sz val="18"/>
      <color rgb="FFFF0000"/>
      <name val="Calibri"/>
      <family val="2"/>
      <scheme val="minor"/>
    </font>
    <font>
      <b/>
      <sz val="16"/>
      <color theme="4"/>
      <name val="Calibri"/>
      <family val="2"/>
      <scheme val="minor"/>
    </font>
    <font>
      <b/>
      <sz val="14"/>
      <color rgb="FFFF0000"/>
      <name val="Calibri"/>
      <family val="2"/>
      <scheme val="minor"/>
    </font>
    <font>
      <u/>
      <sz val="11"/>
      <color rgb="FF0070C0"/>
      <name val="Calibri"/>
      <family val="2"/>
      <scheme val="minor"/>
    </font>
    <font>
      <b/>
      <sz val="18"/>
      <color rgb="FFFF0000"/>
      <name val="Calibri"/>
      <family val="2"/>
      <scheme val="minor"/>
    </font>
    <font>
      <sz val="18"/>
      <color theme="1"/>
      <name val="Calibri"/>
      <family val="2"/>
      <scheme val="minor"/>
    </font>
    <font>
      <b/>
      <sz val="9"/>
      <color indexed="81"/>
      <name val="Tahoma"/>
      <family val="2"/>
    </font>
    <font>
      <b/>
      <u/>
      <sz val="9"/>
      <color indexed="81"/>
      <name val="Tahoma"/>
      <family val="2"/>
    </font>
    <font>
      <sz val="9"/>
      <color indexed="81"/>
      <name val="Tahoma"/>
      <family val="2"/>
    </font>
    <font>
      <i/>
      <sz val="9"/>
      <name val="Calibri"/>
      <family val="2"/>
      <scheme val="minor"/>
    </font>
    <font>
      <b/>
      <sz val="28"/>
      <color theme="0" tint="-4.9989318521683403E-2"/>
      <name val="Calibri"/>
      <family val="2"/>
      <scheme val="minor"/>
    </font>
    <font>
      <b/>
      <sz val="24"/>
      <color theme="1"/>
      <name val="Calibri"/>
      <family val="2"/>
      <scheme val="minor"/>
    </font>
    <font>
      <b/>
      <sz val="12"/>
      <color theme="1"/>
      <name val="Calibri"/>
      <family val="2"/>
      <scheme val="minor"/>
    </font>
    <font>
      <sz val="22"/>
      <color theme="1"/>
      <name val="Calibri"/>
      <family val="2"/>
      <scheme val="minor"/>
    </font>
    <font>
      <sz val="24"/>
      <color theme="1"/>
      <name val="Calibri"/>
      <family val="2"/>
      <scheme val="minor"/>
    </font>
    <font>
      <i/>
      <sz val="11"/>
      <color rgb="FFFF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9"/>
      <color theme="1"/>
      <name val="Calibri"/>
      <family val="2"/>
      <scheme val="minor"/>
    </font>
    <font>
      <b/>
      <sz val="20"/>
      <color theme="1"/>
      <name val="Calibri"/>
      <family val="2"/>
      <scheme val="minor"/>
    </font>
    <font>
      <b/>
      <sz val="20"/>
      <color rgb="FF0070C0"/>
      <name val="Calibri"/>
      <family val="2"/>
      <scheme val="minor"/>
    </font>
    <font>
      <i/>
      <sz val="11"/>
      <color theme="0" tint="-0.499984740745262"/>
      <name val="Calibri"/>
      <family val="2"/>
      <scheme val="minor"/>
    </font>
    <font>
      <sz val="14"/>
      <color theme="1"/>
      <name val="Calibri"/>
      <family val="2"/>
      <scheme val="minor"/>
    </font>
    <font>
      <b/>
      <u/>
      <sz val="14"/>
      <color theme="1"/>
      <name val="Calibri"/>
      <family val="2"/>
      <scheme val="minor"/>
    </font>
    <font>
      <b/>
      <sz val="14"/>
      <color rgb="FF0070C0"/>
      <name val="Calibri"/>
      <family val="2"/>
      <scheme val="minor"/>
    </font>
    <font>
      <b/>
      <u/>
      <sz val="12"/>
      <color theme="4"/>
      <name val="Calibri"/>
      <family val="2"/>
      <scheme val="minor"/>
    </font>
    <font>
      <sz val="11"/>
      <color rgb="FF0070C0"/>
      <name val="Calibri"/>
      <family val="2"/>
      <scheme val="minor"/>
    </font>
    <font>
      <b/>
      <sz val="36"/>
      <color theme="1"/>
      <name val="Calibri"/>
      <family val="2"/>
      <scheme val="minor"/>
    </font>
    <font>
      <i/>
      <sz val="11"/>
      <color theme="1"/>
      <name val="Calibri"/>
      <family val="2"/>
      <scheme val="minor"/>
    </font>
    <font>
      <u/>
      <sz val="11"/>
      <color theme="1"/>
      <name val="Calibri"/>
      <family val="2"/>
      <scheme val="minor"/>
    </font>
    <font>
      <sz val="11"/>
      <name val="Calibri"/>
      <family val="2"/>
    </font>
    <font>
      <b/>
      <sz val="11"/>
      <color rgb="FF000000"/>
      <name val="Calibri"/>
    </font>
    <font>
      <b/>
      <sz val="9"/>
      <color rgb="FF000000"/>
      <name val="Calibri"/>
    </font>
    <font>
      <sz val="14"/>
      <name val="Calibri"/>
      <family val="2"/>
      <scheme val="minor"/>
    </font>
    <font>
      <sz val="12"/>
      <name val="Calibri"/>
      <family val="2"/>
      <scheme val="minor"/>
    </font>
    <font>
      <u/>
      <sz val="11"/>
      <color theme="4" tint="-0.499984740745262"/>
      <name val="Calibri"/>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4" tint="-0.499984740745262"/>
        <bgColor indexed="64"/>
      </patternFill>
    </fill>
    <fill>
      <patternFill patternType="solid">
        <fgColor theme="0"/>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3"/>
        <bgColor indexed="64"/>
      </patternFill>
    </fill>
    <fill>
      <patternFill patternType="solid">
        <fgColor theme="7" tint="0.79998168889431442"/>
        <bgColor indexed="64"/>
      </patternFill>
    </fill>
    <fill>
      <patternFill patternType="solid">
        <fgColor rgb="FF00B050"/>
        <bgColor indexed="64"/>
      </patternFill>
    </fill>
    <fill>
      <patternFill patternType="solid">
        <fgColor theme="4" tint="0.79998168889431442"/>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340">
    <xf numFmtId="0" fontId="0" fillId="0" borderId="0" xfId="0"/>
    <xf numFmtId="0" fontId="47" fillId="4" borderId="0" xfId="0" applyFont="1" applyFill="1" applyAlignment="1">
      <alignment horizontal="center" vertical="center" wrapText="1"/>
    </xf>
    <xf numFmtId="0" fontId="17" fillId="0" borderId="0" xfId="0" applyFont="1" applyAlignment="1">
      <alignment horizontal="left" vertical="center" wrapText="1"/>
    </xf>
    <xf numFmtId="0" fontId="66" fillId="0" borderId="0" xfId="0" applyFont="1" applyAlignment="1">
      <alignment horizontal="left" vertical="center" wrapText="1"/>
    </xf>
    <xf numFmtId="0" fontId="17" fillId="13" borderId="4" xfId="0" applyFont="1" applyFill="1" applyBorder="1" applyAlignment="1" applyProtection="1">
      <alignment horizontal="center" vertical="center" wrapText="1"/>
      <protection locked="0"/>
    </xf>
    <xf numFmtId="0" fontId="17" fillId="13" borderId="4" xfId="0" applyFont="1" applyFill="1" applyBorder="1" applyAlignment="1" applyProtection="1">
      <alignment horizontal="center" vertical="center" wrapText="1" indent="1"/>
      <protection locked="0"/>
    </xf>
    <xf numFmtId="0" fontId="17" fillId="0" borderId="4"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indent="1"/>
      <protection locked="0"/>
    </xf>
    <xf numFmtId="0" fontId="17" fillId="4" borderId="4" xfId="0" applyFont="1" applyFill="1" applyBorder="1" applyAlignment="1" applyProtection="1">
      <alignment horizontal="center" vertical="center" wrapText="1"/>
      <protection locked="0"/>
    </xf>
    <xf numFmtId="0" fontId="17" fillId="4" borderId="4" xfId="0" applyFont="1" applyFill="1" applyBorder="1" applyAlignment="1" applyProtection="1">
      <alignment horizontal="center" vertical="center" wrapText="1" indent="1"/>
      <protection locked="0"/>
    </xf>
    <xf numFmtId="0" fontId="12" fillId="0" borderId="0" xfId="1" applyFont="1" applyAlignment="1" applyProtection="1">
      <alignment horizontal="center" vertical="top"/>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left" vertical="center"/>
    </xf>
    <xf numFmtId="0" fontId="22" fillId="0" borderId="0" xfId="0" applyFont="1" applyAlignment="1">
      <alignment horizontal="left" vertical="center" indent="1"/>
    </xf>
    <xf numFmtId="0" fontId="45" fillId="0" borderId="0" xfId="0" applyFont="1" applyAlignment="1">
      <alignment vertical="top"/>
    </xf>
    <xf numFmtId="0" fontId="46" fillId="0" borderId="0" xfId="0" applyFont="1" applyAlignment="1">
      <alignment vertical="center"/>
    </xf>
    <xf numFmtId="0" fontId="46" fillId="0" borderId="0" xfId="0" applyFont="1" applyAlignment="1">
      <alignment horizontal="left" vertical="center"/>
    </xf>
    <xf numFmtId="0" fontId="46" fillId="0" borderId="0" xfId="0" applyFont="1" applyAlignment="1">
      <alignment horizontal="left" vertical="center" indent="1"/>
    </xf>
    <xf numFmtId="0" fontId="47" fillId="0" borderId="4" xfId="0" applyFont="1" applyBorder="1" applyAlignment="1">
      <alignment horizontal="left" vertical="center" indent="1"/>
    </xf>
    <xf numFmtId="0" fontId="47" fillId="4" borderId="0" xfId="0" applyFont="1" applyFill="1" applyAlignment="1">
      <alignment vertical="center"/>
    </xf>
    <xf numFmtId="0" fontId="0" fillId="4" borderId="0" xfId="0" applyFill="1" applyAlignment="1">
      <alignment vertical="center" wrapText="1"/>
    </xf>
    <xf numFmtId="0" fontId="4" fillId="0" borderId="0" xfId="0" applyFont="1" applyAlignment="1">
      <alignment horizontal="left" vertical="center" wrapText="1"/>
    </xf>
    <xf numFmtId="0" fontId="49" fillId="0" borderId="0" xfId="0" applyFont="1" applyAlignment="1">
      <alignment horizontal="left" vertical="center" wrapText="1"/>
    </xf>
    <xf numFmtId="0" fontId="50" fillId="0" borderId="0" xfId="0" applyFont="1" applyAlignment="1">
      <alignment vertical="center" wrapText="1"/>
    </xf>
    <xf numFmtId="0" fontId="55" fillId="10" borderId="4" xfId="0" applyFont="1" applyFill="1" applyBorder="1" applyAlignment="1">
      <alignment horizontal="center" vertical="center" wrapText="1"/>
    </xf>
    <xf numFmtId="0" fontId="67" fillId="6"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11" borderId="4" xfId="0" applyFont="1" applyFill="1" applyBorder="1" applyAlignment="1">
      <alignment horizontal="center" vertical="center" wrapText="1"/>
    </xf>
    <xf numFmtId="49" fontId="0" fillId="4" borderId="4" xfId="0" applyNumberFormat="1" applyFill="1" applyBorder="1" applyAlignment="1">
      <alignment horizontal="center" vertical="center" wrapText="1"/>
    </xf>
    <xf numFmtId="0" fontId="0" fillId="0" borderId="4" xfId="0" applyBorder="1" applyAlignment="1">
      <alignment horizontal="left" vertical="center" wrapText="1"/>
    </xf>
    <xf numFmtId="0" fontId="0" fillId="12" borderId="0" xfId="0" applyFill="1" applyAlignment="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49" fontId="0" fillId="13" borderId="4" xfId="0" applyNumberFormat="1" applyFill="1" applyBorder="1" applyAlignment="1">
      <alignment horizontal="center" vertical="center" wrapText="1"/>
    </xf>
    <xf numFmtId="0" fontId="0" fillId="13" borderId="4" xfId="0" applyFill="1" applyBorder="1" applyAlignment="1">
      <alignment horizontal="left" vertical="center" wrapText="1"/>
    </xf>
    <xf numFmtId="0" fontId="0" fillId="13" borderId="4" xfId="0" applyFill="1" applyBorder="1" applyAlignment="1">
      <alignment horizontal="center" vertical="center" wrapText="1"/>
    </xf>
    <xf numFmtId="0" fontId="0" fillId="4" borderId="4" xfId="0" applyFill="1" applyBorder="1" applyAlignment="1">
      <alignment horizontal="left" vertical="center" wrapText="1"/>
    </xf>
    <xf numFmtId="0" fontId="0" fillId="13" borderId="7" xfId="0" applyFill="1" applyBorder="1" applyAlignment="1">
      <alignment horizontal="left" vertical="center" wrapText="1"/>
    </xf>
    <xf numFmtId="0" fontId="0" fillId="13" borderId="4" xfId="0" applyFill="1" applyBorder="1" applyAlignment="1">
      <alignment horizontal="left" vertical="center" wrapText="1" indent="1"/>
    </xf>
    <xf numFmtId="0" fontId="0" fillId="13" borderId="14" xfId="0" applyFill="1" applyBorder="1" applyAlignment="1">
      <alignment horizontal="left" vertical="center" wrapText="1"/>
    </xf>
    <xf numFmtId="0" fontId="9" fillId="0" borderId="7" xfId="0" applyFont="1" applyBorder="1" applyAlignment="1">
      <alignment horizontal="left" vertical="center" wrapText="1"/>
    </xf>
    <xf numFmtId="0" fontId="0" fillId="0" borderId="4" xfId="0" applyBorder="1" applyAlignment="1">
      <alignment horizontal="left" vertical="center" wrapText="1" indent="1"/>
    </xf>
    <xf numFmtId="0" fontId="9" fillId="0" borderId="14" xfId="0" applyFont="1"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13" borderId="13" xfId="0" applyFill="1" applyBorder="1" applyAlignment="1">
      <alignment horizontal="left" vertical="center" wrapText="1"/>
    </xf>
    <xf numFmtId="0" fontId="0" fillId="13" borderId="10" xfId="0"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indent="1"/>
    </xf>
    <xf numFmtId="0" fontId="58" fillId="0" borderId="0" xfId="0" applyFont="1" applyAlignment="1">
      <alignment vertical="center" wrapText="1"/>
    </xf>
    <xf numFmtId="0" fontId="61" fillId="0" borderId="0" xfId="1" applyFont="1" applyAlignment="1" applyProtection="1">
      <alignment horizontal="left" vertical="top"/>
    </xf>
    <xf numFmtId="0" fontId="0" fillId="0" borderId="0" xfId="0" applyAlignment="1">
      <alignment horizontal="left" vertical="center" wrapText="1" indent="1"/>
    </xf>
    <xf numFmtId="0" fontId="17" fillId="13" borderId="0" xfId="0" applyFont="1" applyFill="1" applyAlignment="1" applyProtection="1">
      <alignment horizontal="center" vertical="center" wrapText="1"/>
      <protection locked="0"/>
    </xf>
    <xf numFmtId="0" fontId="3" fillId="0" borderId="0" xfId="0" applyFont="1"/>
    <xf numFmtId="0" fontId="4" fillId="4" borderId="0" xfId="1" applyFont="1" applyFill="1" applyAlignment="1" applyProtection="1">
      <alignment horizontal="left" vertical="center"/>
    </xf>
    <xf numFmtId="0" fontId="12" fillId="4" borderId="0" xfId="1" applyFont="1" applyFill="1" applyAlignment="1" applyProtection="1">
      <alignment horizontal="center" vertical="top"/>
    </xf>
    <xf numFmtId="0" fontId="4" fillId="5" borderId="0" xfId="1" applyFont="1" applyFill="1" applyAlignment="1" applyProtection="1">
      <alignment vertical="center"/>
    </xf>
    <xf numFmtId="0" fontId="47" fillId="7" borderId="4" xfId="0" applyFont="1" applyFill="1" applyBorder="1" applyAlignment="1" applyProtection="1">
      <alignment horizontal="center" vertical="center" wrapText="1"/>
      <protection locked="0"/>
    </xf>
    <xf numFmtId="0" fontId="17" fillId="7" borderId="4" xfId="0" applyFont="1" applyFill="1" applyBorder="1" applyAlignment="1" applyProtection="1">
      <alignment horizontal="left" wrapText="1"/>
      <protection locked="0"/>
    </xf>
    <xf numFmtId="0" fontId="3" fillId="7" borderId="4" xfId="0" applyFont="1" applyFill="1" applyBorder="1" applyAlignment="1" applyProtection="1">
      <alignment horizontal="left" vertical="center" wrapText="1"/>
      <protection locked="0"/>
    </xf>
    <xf numFmtId="0" fontId="47" fillId="7" borderId="14" xfId="0" applyFont="1" applyFill="1" applyBorder="1" applyAlignment="1" applyProtection="1">
      <alignment horizontal="left" vertical="center" wrapText="1"/>
      <protection locked="0"/>
    </xf>
    <xf numFmtId="165" fontId="17" fillId="7" borderId="4"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xf>
    <xf numFmtId="0" fontId="0" fillId="4" borderId="0" xfId="0" applyFill="1" applyAlignment="1">
      <alignment horizontal="left" vertical="center" wrapText="1"/>
    </xf>
    <xf numFmtId="0" fontId="3" fillId="4" borderId="4" xfId="0" applyFont="1" applyFill="1" applyBorder="1" applyAlignment="1">
      <alignment horizontal="center" vertical="center" wrapText="1"/>
    </xf>
    <xf numFmtId="0" fontId="17" fillId="7" borderId="4" xfId="0" applyFont="1" applyFill="1" applyBorder="1" applyAlignment="1" applyProtection="1">
      <alignment horizontal="left" vertical="center" wrapText="1"/>
      <protection locked="0"/>
    </xf>
    <xf numFmtId="0" fontId="47" fillId="4" borderId="4" xfId="0" applyFont="1" applyFill="1" applyBorder="1" applyAlignment="1">
      <alignment horizontal="center" vertical="center" wrapText="1"/>
    </xf>
    <xf numFmtId="0" fontId="6" fillId="0" borderId="0" xfId="0" applyFont="1" applyAlignment="1">
      <alignment vertical="top"/>
    </xf>
    <xf numFmtId="0" fontId="7" fillId="0" borderId="0" xfId="0" applyFont="1" applyAlignment="1">
      <alignment horizontal="right" vertical="center"/>
    </xf>
    <xf numFmtId="0" fontId="0" fillId="2" borderId="0" xfId="0" applyFill="1" applyAlignment="1">
      <alignment vertical="top"/>
    </xf>
    <xf numFmtId="0" fontId="0" fillId="0" borderId="0" xfId="0" applyAlignment="1">
      <alignment vertical="top"/>
    </xf>
    <xf numFmtId="0" fontId="0" fillId="0" borderId="0" xfId="0" applyAlignment="1">
      <alignment horizontal="center" vertical="top"/>
    </xf>
    <xf numFmtId="0" fontId="8" fillId="4" borderId="0" xfId="0" applyFont="1" applyFill="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xf>
    <xf numFmtId="0" fontId="12" fillId="0" borderId="0" xfId="1" applyNumberFormat="1" applyFont="1" applyAlignment="1" applyProtection="1">
      <alignment horizontal="center" vertical="top"/>
    </xf>
    <xf numFmtId="0" fontId="11" fillId="0" borderId="0" xfId="1" applyNumberFormat="1" applyFont="1" applyAlignment="1" applyProtection="1">
      <alignment horizontal="center" vertical="top"/>
    </xf>
    <xf numFmtId="0" fontId="13" fillId="0" borderId="0" xfId="0" applyFont="1" applyAlignment="1">
      <alignment horizontal="center" vertical="top"/>
    </xf>
    <xf numFmtId="0" fontId="13" fillId="0" borderId="0" xfId="0" applyFont="1" applyAlignment="1">
      <alignment horizontal="left" vertical="center"/>
    </xf>
    <xf numFmtId="0" fontId="14" fillId="4" borderId="0" xfId="0" applyFont="1" applyFill="1" applyAlignment="1">
      <alignment horizontal="left" vertical="top"/>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0" fillId="2" borderId="0" xfId="0" applyFill="1" applyAlignment="1">
      <alignment vertical="center"/>
    </xf>
    <xf numFmtId="0" fontId="0" fillId="0" borderId="0" xfId="0" applyAlignment="1">
      <alignment vertical="center"/>
    </xf>
    <xf numFmtId="0" fontId="0" fillId="0" borderId="0" xfId="0" applyAlignment="1">
      <alignment horizontal="center" vertical="center"/>
    </xf>
    <xf numFmtId="0" fontId="3" fillId="4" borderId="0" xfId="0" applyFont="1" applyFill="1" applyAlignment="1">
      <alignment horizontal="left" vertical="center" wrapText="1"/>
    </xf>
    <xf numFmtId="0" fontId="0" fillId="4" borderId="0" xfId="0" applyFill="1" applyAlignment="1">
      <alignment horizontal="center" vertical="center"/>
    </xf>
    <xf numFmtId="0" fontId="0" fillId="4" borderId="0" xfId="0" applyFill="1" applyAlignment="1">
      <alignment vertical="top"/>
    </xf>
    <xf numFmtId="0" fontId="3" fillId="4" borderId="14" xfId="0" applyFont="1" applyFill="1" applyBorder="1" applyAlignment="1">
      <alignment horizontal="center" vertical="center" wrapText="1"/>
    </xf>
    <xf numFmtId="0" fontId="4" fillId="0" borderId="0" xfId="0" applyFont="1" applyAlignment="1">
      <alignment horizontal="center" vertical="top"/>
    </xf>
    <xf numFmtId="0" fontId="24" fillId="0" borderId="0" xfId="0" applyFont="1" applyAlignment="1">
      <alignment horizontal="center" vertical="center" wrapText="1"/>
    </xf>
    <xf numFmtId="0" fontId="44" fillId="0" borderId="0" xfId="0"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left" vertical="top"/>
    </xf>
    <xf numFmtId="0" fontId="25" fillId="0" borderId="0" xfId="0" applyFont="1" applyAlignment="1">
      <alignment horizontal="left" vertical="center"/>
    </xf>
    <xf numFmtId="0" fontId="0" fillId="0" borderId="0" xfId="0" applyAlignment="1">
      <alignment vertical="top" wrapText="1"/>
    </xf>
    <xf numFmtId="0" fontId="0" fillId="0" borderId="0" xfId="0"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center"/>
    </xf>
    <xf numFmtId="0" fontId="34" fillId="0" borderId="0" xfId="0" applyFont="1" applyAlignment="1">
      <alignment horizontal="center" vertical="top"/>
    </xf>
    <xf numFmtId="0" fontId="36" fillId="0" borderId="0" xfId="0" applyFont="1" applyAlignment="1">
      <alignment horizontal="center" vertical="top"/>
    </xf>
    <xf numFmtId="0" fontId="0" fillId="0" borderId="0" xfId="0" applyAlignment="1">
      <alignment horizontal="left" vertical="top"/>
    </xf>
    <xf numFmtId="0" fontId="0" fillId="0" borderId="9" xfId="0" applyBorder="1" applyAlignment="1">
      <alignment vertical="center"/>
    </xf>
    <xf numFmtId="0" fontId="37" fillId="0" borderId="0" xfId="0" applyFont="1" applyAlignment="1">
      <alignment horizontal="center" vertical="center"/>
    </xf>
    <xf numFmtId="0" fontId="3" fillId="0" borderId="0" xfId="0" applyFont="1" applyAlignment="1">
      <alignment vertical="top"/>
    </xf>
    <xf numFmtId="0" fontId="4" fillId="2" borderId="0" xfId="0" applyFont="1" applyFill="1" applyAlignment="1">
      <alignment vertical="top"/>
    </xf>
    <xf numFmtId="0" fontId="0" fillId="2" borderId="4" xfId="0" applyFill="1" applyBorder="1" applyAlignment="1">
      <alignment horizontal="center" vertical="top"/>
    </xf>
    <xf numFmtId="0" fontId="40" fillId="2" borderId="0" xfId="0" applyFont="1" applyFill="1" applyAlignment="1">
      <alignment vertical="center" wrapText="1"/>
    </xf>
    <xf numFmtId="0" fontId="35" fillId="2" borderId="0" xfId="0" applyFont="1" applyFill="1" applyAlignment="1">
      <alignment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0" fillId="2" borderId="4" xfId="0" applyFill="1" applyBorder="1" applyAlignment="1">
      <alignment horizontal="center" vertical="center" wrapText="1"/>
    </xf>
    <xf numFmtId="0" fontId="0" fillId="2" borderId="4" xfId="0" applyFill="1" applyBorder="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17" fillId="7" borderId="4" xfId="0" applyFont="1" applyFill="1" applyBorder="1" applyAlignment="1" applyProtection="1">
      <alignment horizontal="center" vertical="center" wrapText="1"/>
      <protection locked="0"/>
    </xf>
    <xf numFmtId="0" fontId="0" fillId="7" borderId="4" xfId="0" applyFill="1" applyBorder="1" applyAlignment="1" applyProtection="1">
      <alignment horizontal="center" vertical="center"/>
      <protection locked="0"/>
    </xf>
    <xf numFmtId="0" fontId="0" fillId="7" borderId="4" xfId="0" applyFill="1" applyBorder="1" applyAlignment="1" applyProtection="1">
      <alignment horizontal="center" vertical="center" wrapText="1"/>
      <protection locked="0"/>
    </xf>
    <xf numFmtId="0" fontId="52" fillId="0" borderId="4" xfId="0" applyFont="1" applyBorder="1" applyAlignment="1">
      <alignment horizontal="center" vertical="center" wrapText="1"/>
    </xf>
    <xf numFmtId="0" fontId="17" fillId="7" borderId="4" xfId="0" applyFont="1" applyFill="1" applyBorder="1" applyAlignment="1">
      <alignment horizontal="center" vertical="center" wrapText="1"/>
    </xf>
    <xf numFmtId="0" fontId="52" fillId="0" borderId="0" xfId="0" applyFont="1" applyAlignment="1">
      <alignment horizontal="center" vertical="center" wrapText="1"/>
    </xf>
    <xf numFmtId="0" fontId="17" fillId="4" borderId="0" xfId="0" applyFont="1" applyFill="1" applyAlignment="1">
      <alignment horizontal="left" vertical="center" wrapText="1"/>
    </xf>
    <xf numFmtId="165" fontId="17" fillId="4" borderId="0" xfId="0" applyNumberFormat="1" applyFont="1" applyFill="1" applyAlignment="1">
      <alignment horizontal="center" vertical="center" wrapText="1"/>
    </xf>
    <xf numFmtId="0" fontId="52" fillId="0" borderId="0" xfId="0" applyFont="1" applyAlignment="1">
      <alignment horizontal="left" vertical="center" wrapText="1"/>
    </xf>
    <xf numFmtId="0" fontId="17" fillId="4" borderId="0" xfId="0" applyFont="1" applyFill="1" applyAlignment="1">
      <alignment horizontal="center" vertical="center" wrapText="1"/>
    </xf>
    <xf numFmtId="0" fontId="16" fillId="4" borderId="4" xfId="0" applyFont="1" applyFill="1" applyBorder="1" applyAlignment="1">
      <alignment horizontal="center" vertical="center" wrapText="1"/>
    </xf>
    <xf numFmtId="0" fontId="0" fillId="7" borderId="4" xfId="0" applyFill="1" applyBorder="1" applyAlignment="1" applyProtection="1">
      <alignment horizontal="left" vertical="center" wrapText="1"/>
      <protection locked="0"/>
    </xf>
    <xf numFmtId="0" fontId="0" fillId="0" borderId="4" xfId="0" applyBorder="1"/>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center"/>
    </xf>
    <xf numFmtId="165" fontId="17" fillId="14" borderId="7" xfId="0" applyNumberFormat="1" applyFont="1" applyFill="1" applyBorder="1" applyAlignment="1">
      <alignment horizontal="center" vertical="center" wrapText="1"/>
    </xf>
    <xf numFmtId="0" fontId="17" fillId="14" borderId="7" xfId="0" applyFont="1" applyFill="1" applyBorder="1" applyAlignment="1">
      <alignment horizontal="center" vertical="center" wrapText="1"/>
    </xf>
    <xf numFmtId="0" fontId="0" fillId="4" borderId="4" xfId="0" applyFill="1" applyBorder="1" applyAlignment="1">
      <alignment wrapText="1"/>
    </xf>
    <xf numFmtId="0" fontId="0" fillId="4" borderId="4" xfId="0" applyFill="1" applyBorder="1" applyAlignment="1">
      <alignment horizontal="left" wrapText="1"/>
    </xf>
    <xf numFmtId="0" fontId="0" fillId="4" borderId="4" xfId="0" applyFill="1" applyBorder="1" applyAlignment="1">
      <alignment vertical="center" wrapText="1"/>
    </xf>
    <xf numFmtId="0" fontId="52" fillId="4" borderId="2" xfId="0" applyFont="1" applyFill="1" applyBorder="1" applyAlignment="1">
      <alignment horizontal="center" vertical="center" wrapText="1"/>
    </xf>
    <xf numFmtId="0" fontId="52" fillId="4" borderId="3" xfId="0" applyFont="1" applyFill="1" applyBorder="1" applyAlignment="1">
      <alignment horizontal="center" vertical="center" wrapText="1"/>
    </xf>
    <xf numFmtId="0" fontId="52" fillId="4" borderId="4" xfId="0" applyFont="1" applyFill="1" applyBorder="1" applyAlignment="1">
      <alignment horizontal="center" vertical="center" wrapText="1"/>
    </xf>
    <xf numFmtId="9" fontId="0" fillId="0" borderId="0" xfId="0" applyNumberFormat="1"/>
    <xf numFmtId="10" fontId="17" fillId="7" borderId="4" xfId="0" applyNumberFormat="1" applyFont="1" applyFill="1" applyBorder="1" applyAlignment="1" applyProtection="1">
      <alignment horizontal="center" vertical="center" wrapText="1"/>
      <protection locked="0"/>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2" borderId="4" xfId="0" applyFont="1" applyFill="1" applyBorder="1" applyAlignment="1">
      <alignment horizontal="center" vertical="top"/>
    </xf>
    <xf numFmtId="0" fontId="44" fillId="0" borderId="0" xfId="0" applyFont="1" applyAlignment="1">
      <alignment horizontal="left" vertical="center" wrapText="1"/>
    </xf>
    <xf numFmtId="0" fontId="3" fillId="0" borderId="4" xfId="0" applyFont="1" applyBorder="1" applyAlignment="1">
      <alignment horizontal="center" vertical="center"/>
    </xf>
    <xf numFmtId="0" fontId="0" fillId="7" borderId="4" xfId="0" applyFill="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top"/>
    </xf>
    <xf numFmtId="0" fontId="39"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 fillId="8" borderId="4" xfId="0" applyFont="1" applyFill="1" applyBorder="1" applyAlignment="1">
      <alignment horizontal="left" vertical="center" wrapText="1"/>
    </xf>
    <xf numFmtId="0" fontId="30" fillId="0" borderId="11" xfId="1" applyNumberFormat="1" applyFont="1" applyBorder="1" applyAlignment="1" applyProtection="1">
      <alignment horizontal="left" vertical="top"/>
    </xf>
    <xf numFmtId="0" fontId="37" fillId="0" borderId="0" xfId="0" applyFont="1" applyAlignment="1">
      <alignment horizontal="center" vertical="center"/>
    </xf>
    <xf numFmtId="0" fontId="0" fillId="0" borderId="0" xfId="0" applyAlignment="1">
      <alignment horizontal="center" vertical="center"/>
    </xf>
    <xf numFmtId="0" fontId="3" fillId="0" borderId="9"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4" fillId="6" borderId="1" xfId="0" applyFont="1" applyFill="1" applyBorder="1" applyAlignment="1">
      <alignment horizontal="left" vertical="top"/>
    </xf>
    <xf numFmtId="0" fontId="14" fillId="6" borderId="2" xfId="0" applyFont="1" applyFill="1" applyBorder="1" applyAlignment="1">
      <alignment horizontal="left" vertical="top"/>
    </xf>
    <xf numFmtId="0" fontId="14" fillId="6" borderId="3" xfId="0" applyFont="1" applyFill="1" applyBorder="1" applyAlignment="1">
      <alignment horizontal="left" vertical="top"/>
    </xf>
    <xf numFmtId="0" fontId="3" fillId="0" borderId="11" xfId="0" applyFont="1" applyBorder="1" applyAlignment="1">
      <alignment horizontal="left" vertical="center" wrapText="1"/>
    </xf>
    <xf numFmtId="0" fontId="22" fillId="7" borderId="12" xfId="0" applyFont="1" applyFill="1" applyBorder="1" applyAlignment="1" applyProtection="1">
      <alignment horizontal="left" vertical="top" wrapText="1"/>
      <protection locked="0"/>
    </xf>
    <xf numFmtId="0" fontId="22" fillId="7" borderId="11" xfId="0" applyFont="1" applyFill="1" applyBorder="1" applyAlignment="1" applyProtection="1">
      <alignment horizontal="left" vertical="top" wrapText="1"/>
      <protection locked="0"/>
    </xf>
    <xf numFmtId="0" fontId="22" fillId="7" borderId="13" xfId="0" applyFont="1" applyFill="1" applyBorder="1" applyAlignment="1" applyProtection="1">
      <alignment horizontal="left" vertical="top" wrapText="1"/>
      <protection locked="0"/>
    </xf>
    <xf numFmtId="0" fontId="22" fillId="7" borderId="6" xfId="0" applyFont="1" applyFill="1" applyBorder="1" applyAlignment="1" applyProtection="1">
      <alignment horizontal="left" vertical="top" wrapText="1"/>
      <protection locked="0"/>
    </xf>
    <xf numFmtId="0" fontId="22" fillId="7" borderId="0" xfId="0" applyFont="1" applyFill="1" applyAlignment="1" applyProtection="1">
      <alignment horizontal="left" vertical="top" wrapText="1"/>
      <protection locked="0"/>
    </xf>
    <xf numFmtId="0" fontId="22" fillId="7" borderId="5" xfId="0" applyFont="1" applyFill="1" applyBorder="1" applyAlignment="1" applyProtection="1">
      <alignment horizontal="left" vertical="top" wrapText="1"/>
      <protection locked="0"/>
    </xf>
    <xf numFmtId="0" fontId="22" fillId="7" borderId="8" xfId="0" applyFont="1" applyFill="1" applyBorder="1" applyAlignment="1" applyProtection="1">
      <alignment horizontal="left" vertical="top" wrapText="1"/>
      <protection locked="0"/>
    </xf>
    <xf numFmtId="0" fontId="22" fillId="7" borderId="9" xfId="0" applyFont="1" applyFill="1" applyBorder="1" applyAlignment="1" applyProtection="1">
      <alignment horizontal="left" vertical="top" wrapText="1"/>
      <protection locked="0"/>
    </xf>
    <xf numFmtId="0" fontId="22" fillId="7" borderId="10" xfId="0" applyFont="1" applyFill="1" applyBorder="1" applyAlignment="1" applyProtection="1">
      <alignment horizontal="left" vertical="top" wrapText="1"/>
      <protection locked="0"/>
    </xf>
    <xf numFmtId="0" fontId="33" fillId="0" borderId="11" xfId="0" applyFont="1" applyBorder="1" applyAlignment="1">
      <alignment horizontal="right" vertical="top"/>
    </xf>
    <xf numFmtId="0" fontId="35" fillId="0" borderId="0" xfId="0" applyFont="1" applyAlignment="1">
      <alignment horizontal="center" vertical="top"/>
    </xf>
    <xf numFmtId="0" fontId="36" fillId="0" borderId="0" xfId="0" applyFont="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3" fillId="0" borderId="0" xfId="0" applyFont="1" applyAlignment="1">
      <alignment horizontal="left" vertical="center"/>
    </xf>
    <xf numFmtId="0" fontId="3" fillId="0" borderId="0" xfId="0" applyFont="1" applyAlignment="1">
      <alignment horizontal="left" vertical="center" wrapText="1"/>
    </xf>
    <xf numFmtId="0" fontId="0" fillId="7" borderId="4" xfId="0" applyFill="1" applyBorder="1" applyAlignment="1" applyProtection="1">
      <alignment horizontal="center" vertical="center" wrapText="1"/>
      <protection locked="0"/>
    </xf>
    <xf numFmtId="0" fontId="0" fillId="0" borderId="6" xfId="0" applyBorder="1" applyAlignment="1">
      <alignment horizontal="center"/>
    </xf>
    <xf numFmtId="0" fontId="0" fillId="0" borderId="0" xfId="0" applyAlignment="1">
      <alignment horizontal="center"/>
    </xf>
    <xf numFmtId="0" fontId="25" fillId="0" borderId="0" xfId="0" applyFont="1" applyAlignment="1">
      <alignment horizontal="left" vertical="top" wrapText="1"/>
    </xf>
    <xf numFmtId="0" fontId="28" fillId="5" borderId="7" xfId="0" applyFont="1" applyFill="1" applyBorder="1" applyAlignment="1">
      <alignment horizontal="left" vertical="center" wrapText="1"/>
    </xf>
    <xf numFmtId="0" fontId="5" fillId="0" borderId="8" xfId="1" applyNumberFormat="1" applyBorder="1" applyAlignment="1" applyProtection="1">
      <alignment horizontal="left" vertical="top"/>
    </xf>
    <xf numFmtId="0" fontId="30" fillId="0" borderId="9" xfId="1" applyNumberFormat="1" applyFont="1" applyBorder="1" applyAlignment="1" applyProtection="1">
      <alignment horizontal="left" vertical="top"/>
    </xf>
    <xf numFmtId="0" fontId="30" fillId="0" borderId="10" xfId="1" applyNumberFormat="1" applyFont="1" applyBorder="1" applyAlignment="1" applyProtection="1">
      <alignment horizontal="left" vertical="top"/>
    </xf>
    <xf numFmtId="0" fontId="14" fillId="6" borderId="8" xfId="0" applyFont="1" applyFill="1" applyBorder="1" applyAlignment="1">
      <alignment horizontal="left" vertical="top"/>
    </xf>
    <xf numFmtId="0" fontId="14" fillId="6" borderId="9" xfId="0" applyFont="1" applyFill="1" applyBorder="1" applyAlignment="1">
      <alignment horizontal="left" vertical="top"/>
    </xf>
    <xf numFmtId="0" fontId="14" fillId="6" borderId="10" xfId="0" applyFont="1" applyFill="1" applyBorder="1" applyAlignment="1">
      <alignment horizontal="left" vertical="top"/>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xf>
    <xf numFmtId="0" fontId="5" fillId="7" borderId="1" xfId="1" applyNumberFormat="1" applyFill="1" applyBorder="1" applyAlignment="1" applyProtection="1">
      <alignment horizontal="left" vertical="center" wrapText="1" indent="1"/>
      <protection locked="0"/>
    </xf>
    <xf numFmtId="0" fontId="22" fillId="7" borderId="2" xfId="0" applyFont="1" applyFill="1" applyBorder="1" applyAlignment="1" applyProtection="1">
      <alignment horizontal="left" vertical="center" wrapText="1" indent="1"/>
      <protection locked="0"/>
    </xf>
    <xf numFmtId="0" fontId="22" fillId="7" borderId="3" xfId="0" applyFont="1" applyFill="1" applyBorder="1" applyAlignment="1" applyProtection="1">
      <alignment horizontal="left" vertical="center" wrapText="1" indent="1"/>
      <protection locked="0"/>
    </xf>
    <xf numFmtId="0" fontId="3" fillId="4" borderId="0" xfId="0" applyFont="1" applyFill="1" applyAlignment="1">
      <alignment horizontal="left" vertical="center" wrapText="1"/>
    </xf>
    <xf numFmtId="0" fontId="22" fillId="7" borderId="4" xfId="0" applyFont="1" applyFill="1" applyBorder="1" applyAlignment="1" applyProtection="1">
      <alignment horizontal="center" vertical="center"/>
      <protection locked="0"/>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17" fillId="7" borderId="4" xfId="0" applyFont="1" applyFill="1" applyBorder="1" applyAlignment="1" applyProtection="1">
      <alignment horizontal="center" vertical="center" wrapText="1"/>
      <protection locked="0"/>
    </xf>
    <xf numFmtId="0" fontId="22" fillId="7" borderId="1" xfId="0" applyFont="1" applyFill="1" applyBorder="1" applyAlignment="1" applyProtection="1">
      <alignment horizontal="center" vertical="center" wrapText="1"/>
      <protection locked="0"/>
    </xf>
    <xf numFmtId="0" fontId="22" fillId="7" borderId="3" xfId="0" applyFont="1" applyFill="1" applyBorder="1" applyAlignment="1" applyProtection="1">
      <alignment horizontal="center" vertical="center" wrapText="1"/>
      <protection locked="0"/>
    </xf>
    <xf numFmtId="0" fontId="0" fillId="4" borderId="0" xfId="0" applyFill="1" applyAlignment="1">
      <alignment horizontal="left" vertical="center" wrapText="1"/>
    </xf>
    <xf numFmtId="0" fontId="0" fillId="4" borderId="5" xfId="0" applyFill="1" applyBorder="1" applyAlignment="1">
      <alignment horizontal="left" vertical="center" wrapText="1"/>
    </xf>
    <xf numFmtId="0" fontId="17" fillId="4" borderId="4" xfId="0" applyFont="1" applyFill="1" applyBorder="1" applyAlignment="1" applyProtection="1">
      <alignment horizontal="center" vertical="center" wrapText="1"/>
      <protection locked="0"/>
    </xf>
    <xf numFmtId="0" fontId="3" fillId="0" borderId="5" xfId="0" applyFont="1" applyBorder="1" applyAlignment="1">
      <alignment horizontal="left" vertical="center" wrapText="1"/>
    </xf>
    <xf numFmtId="49" fontId="70" fillId="7" borderId="4" xfId="0" applyNumberFormat="1" applyFont="1" applyFill="1" applyBorder="1" applyAlignment="1" applyProtection="1">
      <alignment horizontal="left" vertical="center" wrapText="1"/>
      <protection locked="0"/>
    </xf>
    <xf numFmtId="0" fontId="70" fillId="7" borderId="4"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0" fillId="0" borderId="0" xfId="0" applyAlignment="1">
      <alignment horizontal="right" vertical="center"/>
    </xf>
    <xf numFmtId="0" fontId="5" fillId="0" borderId="0" xfId="1" applyNumberFormat="1" applyFill="1" applyAlignment="1" applyProtection="1">
      <alignment horizontal="center" vertical="top"/>
    </xf>
    <xf numFmtId="0" fontId="0" fillId="0" borderId="0" xfId="0" applyAlignment="1">
      <alignment horizontal="center" vertical="top"/>
    </xf>
    <xf numFmtId="0" fontId="8" fillId="3" borderId="0" xfId="0" applyFont="1" applyFill="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xf>
    <xf numFmtId="0" fontId="5" fillId="0" borderId="0" xfId="1" applyNumberFormat="1" applyAlignment="1" applyProtection="1">
      <alignment horizontal="center" vertical="top"/>
    </xf>
    <xf numFmtId="0" fontId="4" fillId="5" borderId="0" xfId="1" applyNumberFormat="1" applyFont="1" applyFill="1" applyAlignment="1" applyProtection="1">
      <alignment horizontal="left" vertical="center"/>
    </xf>
    <xf numFmtId="0" fontId="13" fillId="0" borderId="0" xfId="0" applyFont="1" applyAlignment="1">
      <alignment horizontal="left" vertical="center" wrapText="1"/>
    </xf>
    <xf numFmtId="0" fontId="0" fillId="4" borderId="1"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70" fillId="7" borderId="1" xfId="0" applyFont="1" applyFill="1" applyBorder="1" applyAlignment="1" applyProtection="1">
      <alignment horizontal="left" vertical="center" wrapText="1"/>
      <protection locked="0"/>
    </xf>
    <xf numFmtId="0" fontId="70" fillId="7" borderId="2" xfId="0" applyFont="1" applyFill="1" applyBorder="1" applyAlignment="1" applyProtection="1">
      <alignment horizontal="left" vertical="center" wrapText="1"/>
      <protection locked="0"/>
    </xf>
    <xf numFmtId="0" fontId="70" fillId="7" borderId="3" xfId="0" applyFont="1" applyFill="1" applyBorder="1" applyAlignment="1" applyProtection="1">
      <alignment horizontal="left" vertical="center" wrapText="1"/>
      <protection locked="0"/>
    </xf>
    <xf numFmtId="0" fontId="22" fillId="4" borderId="1" xfId="0" applyFont="1" applyFill="1" applyBorder="1" applyAlignment="1" applyProtection="1">
      <alignment horizontal="left" vertical="center" wrapText="1" indent="1"/>
      <protection locked="0"/>
    </xf>
    <xf numFmtId="0" fontId="22" fillId="4" borderId="2" xfId="0" applyFont="1" applyFill="1" applyBorder="1" applyAlignment="1" applyProtection="1">
      <alignment horizontal="left" vertical="center" wrapText="1" indent="1"/>
      <protection locked="0"/>
    </xf>
    <xf numFmtId="0" fontId="22" fillId="4" borderId="3" xfId="0" applyFont="1" applyFill="1" applyBorder="1" applyAlignment="1" applyProtection="1">
      <alignment horizontal="left" vertical="center" wrapText="1" indent="1"/>
      <protection locked="0"/>
    </xf>
    <xf numFmtId="0" fontId="69" fillId="4" borderId="1" xfId="0" applyFont="1" applyFill="1" applyBorder="1" applyAlignment="1" applyProtection="1">
      <alignment horizontal="left" vertical="center" wrapText="1"/>
      <protection locked="0"/>
    </xf>
    <xf numFmtId="0" fontId="69" fillId="4" borderId="2" xfId="0" applyFont="1" applyFill="1" applyBorder="1" applyAlignment="1" applyProtection="1">
      <alignment horizontal="left" vertical="center" wrapText="1"/>
      <protection locked="0"/>
    </xf>
    <xf numFmtId="0" fontId="69" fillId="4" borderId="3" xfId="0" applyFont="1" applyFill="1" applyBorder="1" applyAlignment="1" applyProtection="1">
      <alignment horizontal="left" vertical="center" wrapText="1"/>
      <protection locked="0"/>
    </xf>
    <xf numFmtId="0" fontId="17" fillId="4" borderId="4" xfId="0" applyFont="1" applyFill="1" applyBorder="1" applyAlignment="1" applyProtection="1">
      <alignment horizontal="left" vertical="center" wrapText="1"/>
      <protection locked="0"/>
    </xf>
    <xf numFmtId="0" fontId="20" fillId="0" borderId="0" xfId="0" applyFont="1" applyAlignment="1">
      <alignment horizontal="left" vertical="center" wrapText="1"/>
    </xf>
    <xf numFmtId="0" fontId="55" fillId="10" borderId="4" xfId="0" applyFont="1" applyFill="1" applyBorder="1" applyAlignment="1">
      <alignment horizontal="center" vertical="center" wrapText="1"/>
    </xf>
    <xf numFmtId="0" fontId="3" fillId="4" borderId="4" xfId="0" applyFont="1" applyFill="1" applyBorder="1" applyAlignment="1">
      <alignment horizontal="left" vertical="center" wrapText="1"/>
    </xf>
    <xf numFmtId="0" fontId="48" fillId="0" borderId="0" xfId="0" applyFont="1" applyAlignment="1">
      <alignment horizontal="left" vertical="center" wrapText="1"/>
    </xf>
    <xf numFmtId="0" fontId="51" fillId="7" borderId="4" xfId="0" applyFont="1" applyFill="1" applyBorder="1" applyAlignment="1" applyProtection="1">
      <alignment horizontal="center" vertical="center" wrapText="1"/>
      <protection locked="0"/>
    </xf>
    <xf numFmtId="0" fontId="0" fillId="0" borderId="4" xfId="0" applyBorder="1" applyAlignment="1">
      <alignment horizontal="left" vertical="center"/>
    </xf>
    <xf numFmtId="0" fontId="47" fillId="0" borderId="4" xfId="0" applyFont="1"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51" fillId="7" borderId="1" xfId="0" applyFont="1" applyFill="1" applyBorder="1" applyAlignment="1" applyProtection="1">
      <alignment horizontal="center" vertical="center" wrapText="1"/>
      <protection locked="0"/>
    </xf>
    <xf numFmtId="0" fontId="51" fillId="7" borderId="2" xfId="0" applyFont="1" applyFill="1" applyBorder="1" applyAlignment="1" applyProtection="1">
      <alignment horizontal="center" vertical="center" wrapText="1"/>
      <protection locked="0"/>
    </xf>
    <xf numFmtId="0" fontId="51" fillId="7" borderId="3" xfId="0" applyFont="1" applyFill="1" applyBorder="1" applyAlignment="1" applyProtection="1">
      <alignment horizontal="center" vertical="center" wrapText="1"/>
      <protection locked="0"/>
    </xf>
    <xf numFmtId="0" fontId="52" fillId="4" borderId="1" xfId="0" applyFont="1" applyFill="1" applyBorder="1" applyAlignment="1">
      <alignment horizontal="center" vertical="center" wrapText="1"/>
    </xf>
    <xf numFmtId="0" fontId="52" fillId="4" borderId="2" xfId="0" applyFont="1" applyFill="1" applyBorder="1" applyAlignment="1">
      <alignment horizontal="center" vertical="center" wrapText="1"/>
    </xf>
    <xf numFmtId="0" fontId="52" fillId="4" borderId="3" xfId="0" applyFont="1" applyFill="1" applyBorder="1" applyAlignment="1">
      <alignment horizontal="center" vertical="center" wrapText="1"/>
    </xf>
    <xf numFmtId="0" fontId="55" fillId="10" borderId="11" xfId="0" applyFont="1" applyFill="1" applyBorder="1" applyAlignment="1">
      <alignment horizontal="center" vertical="center" wrapText="1"/>
    </xf>
    <xf numFmtId="0" fontId="55" fillId="10" borderId="0" xfId="0" applyFont="1" applyFill="1" applyAlignment="1">
      <alignment horizontal="center" vertical="center" wrapText="1"/>
    </xf>
    <xf numFmtId="0" fontId="58" fillId="4" borderId="1" xfId="0" applyFont="1" applyFill="1" applyBorder="1" applyAlignment="1">
      <alignment horizontal="left" vertical="center" wrapText="1"/>
    </xf>
    <xf numFmtId="0" fontId="58" fillId="4" borderId="2" xfId="0" applyFont="1" applyFill="1" applyBorder="1" applyAlignment="1">
      <alignment horizontal="left" vertical="center" wrapText="1"/>
    </xf>
    <xf numFmtId="0" fontId="5" fillId="0" borderId="0" xfId="1" applyAlignment="1" applyProtection="1">
      <alignment horizontal="left" vertical="top"/>
    </xf>
    <xf numFmtId="0" fontId="50" fillId="0" borderId="9" xfId="0" applyFont="1" applyBorder="1" applyAlignment="1">
      <alignment horizontal="left" vertical="center" wrapText="1"/>
    </xf>
    <xf numFmtId="0" fontId="52" fillId="4" borderId="4" xfId="0" applyFont="1" applyFill="1" applyBorder="1" applyAlignment="1">
      <alignment horizontal="center" vertical="center" wrapText="1"/>
    </xf>
    <xf numFmtId="0" fontId="0" fillId="4" borderId="4" xfId="0" applyFill="1" applyBorder="1" applyAlignment="1">
      <alignment horizontal="left" vertical="center" wrapText="1"/>
    </xf>
    <xf numFmtId="0" fontId="16"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0" fillId="0" borderId="4" xfId="0" applyBorder="1" applyAlignment="1">
      <alignment horizontal="center" vertical="center" wrapText="1"/>
    </xf>
    <xf numFmtId="0" fontId="22" fillId="7" borderId="4" xfId="0" applyFont="1" applyFill="1" applyBorder="1" applyAlignment="1" applyProtection="1">
      <alignment horizontal="center" vertical="center" wrapText="1"/>
      <protection locked="0"/>
    </xf>
    <xf numFmtId="0" fontId="5" fillId="7" borderId="1" xfId="1" applyFill="1" applyBorder="1" applyAlignment="1" applyProtection="1">
      <alignment horizontal="center" vertical="center" wrapText="1"/>
      <protection locked="0"/>
    </xf>
    <xf numFmtId="0" fontId="5" fillId="7" borderId="2" xfId="1" applyFill="1" applyBorder="1" applyAlignment="1" applyProtection="1">
      <alignment horizontal="center" vertical="center" wrapText="1"/>
      <protection locked="0"/>
    </xf>
    <xf numFmtId="0" fontId="5" fillId="7" borderId="3" xfId="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 xfId="0" applyFont="1" applyFill="1" applyBorder="1" applyAlignment="1" applyProtection="1">
      <alignment horizontal="center" vertical="center" wrapText="1"/>
      <protection locked="0"/>
    </xf>
    <xf numFmtId="0" fontId="17" fillId="7" borderId="3" xfId="0" applyFont="1" applyFill="1" applyBorder="1" applyAlignment="1" applyProtection="1">
      <alignment horizontal="center" vertical="center" wrapText="1"/>
      <protection locked="0"/>
    </xf>
    <xf numFmtId="0" fontId="45" fillId="3" borderId="0" xfId="0" applyFont="1" applyFill="1" applyAlignment="1">
      <alignment horizontal="center" vertical="top"/>
    </xf>
    <xf numFmtId="0" fontId="46" fillId="6" borderId="1" xfId="0" applyFont="1" applyFill="1" applyBorder="1" applyAlignment="1">
      <alignment horizontal="left" vertical="center"/>
    </xf>
    <xf numFmtId="0" fontId="46" fillId="6" borderId="2" xfId="0" applyFont="1" applyFill="1" applyBorder="1" applyAlignment="1">
      <alignment horizontal="left" vertical="center"/>
    </xf>
    <xf numFmtId="0" fontId="4" fillId="5" borderId="0" xfId="1" applyFont="1" applyFill="1" applyAlignment="1" applyProtection="1">
      <alignment horizontal="left" vertical="center"/>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47" fillId="4" borderId="7" xfId="0" applyFont="1" applyFill="1" applyBorder="1" applyAlignment="1">
      <alignment horizontal="center" vertical="center" wrapText="1"/>
    </xf>
    <xf numFmtId="0" fontId="47" fillId="4" borderId="15" xfId="0" applyFont="1" applyFill="1" applyBorder="1" applyAlignment="1">
      <alignment horizontal="center" vertical="center" wrapText="1"/>
    </xf>
    <xf numFmtId="0" fontId="47" fillId="4" borderId="14"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47" fillId="4" borderId="4"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3" xfId="0" applyFill="1" applyBorder="1" applyAlignment="1">
      <alignment horizontal="left" vertical="center" wrapText="1"/>
    </xf>
    <xf numFmtId="2" fontId="0" fillId="13" borderId="7" xfId="0" applyNumberFormat="1" applyFill="1" applyBorder="1" applyAlignment="1">
      <alignment horizontal="center" vertical="center" wrapText="1"/>
    </xf>
    <xf numFmtId="2" fontId="0" fillId="13" borderId="14" xfId="0" applyNumberFormat="1" applyFill="1" applyBorder="1" applyAlignment="1">
      <alignment horizontal="center" vertical="center" wrapText="1"/>
    </xf>
    <xf numFmtId="0" fontId="0" fillId="13" borderId="7" xfId="0" applyFill="1" applyBorder="1" applyAlignment="1">
      <alignment horizontal="left" vertical="center" wrapText="1"/>
    </xf>
    <xf numFmtId="0" fontId="0" fillId="13" borderId="14" xfId="0" applyFill="1" applyBorder="1" applyAlignment="1">
      <alignment horizontal="left" vertical="center" wrapText="1"/>
    </xf>
    <xf numFmtId="2" fontId="0" fillId="0" borderId="7" xfId="0" applyNumberFormat="1" applyBorder="1" applyAlignment="1">
      <alignment horizontal="center" vertical="center" wrapText="1"/>
    </xf>
    <xf numFmtId="2" fontId="0" fillId="0" borderId="14" xfId="0" applyNumberFormat="1" applyBorder="1" applyAlignment="1">
      <alignment horizontal="center"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3" fillId="6" borderId="1" xfId="0" applyFont="1" applyFill="1" applyBorder="1" applyAlignment="1">
      <alignment horizontal="left" vertical="center" wrapText="1"/>
    </xf>
    <xf numFmtId="0" fontId="3" fillId="6" borderId="3" xfId="0" applyFont="1" applyFill="1" applyBorder="1" applyAlignment="1">
      <alignment horizontal="left" vertical="center" wrapText="1"/>
    </xf>
    <xf numFmtId="164" fontId="0" fillId="0" borderId="7" xfId="0" applyNumberFormat="1" applyBorder="1" applyAlignment="1">
      <alignment horizontal="center" vertical="center" wrapText="1"/>
    </xf>
    <xf numFmtId="164" fontId="0" fillId="0" borderId="14" xfId="0" applyNumberFormat="1" applyBorder="1" applyAlignment="1">
      <alignment horizontal="center" vertical="center" wrapText="1"/>
    </xf>
    <xf numFmtId="164" fontId="0" fillId="13" borderId="7" xfId="0" applyNumberFormat="1" applyFill="1" applyBorder="1" applyAlignment="1">
      <alignment horizontal="center" vertical="center" wrapText="1"/>
    </xf>
    <xf numFmtId="164" fontId="0" fillId="13" borderId="14" xfId="0" applyNumberFormat="1" applyFill="1" applyBorder="1" applyAlignment="1">
      <alignment horizontal="center" vertical="center" wrapText="1"/>
    </xf>
    <xf numFmtId="0" fontId="58" fillId="9" borderId="1" xfId="0" applyFont="1" applyFill="1" applyBorder="1" applyAlignment="1">
      <alignment horizontal="left" vertical="center" wrapText="1"/>
    </xf>
    <xf numFmtId="0" fontId="58" fillId="9" borderId="2" xfId="0" applyFont="1" applyFill="1" applyBorder="1" applyAlignment="1">
      <alignment horizontal="left" vertical="center" wrapText="1"/>
    </xf>
    <xf numFmtId="0" fontId="58" fillId="9" borderId="3" xfId="0" applyFont="1" applyFill="1" applyBorder="1" applyAlignment="1">
      <alignment horizontal="left" vertical="center" wrapText="1"/>
    </xf>
    <xf numFmtId="0" fontId="61" fillId="0" borderId="0" xfId="1" applyFont="1" applyAlignment="1" applyProtection="1">
      <alignment horizontal="left" vertical="top"/>
    </xf>
    <xf numFmtId="0" fontId="46" fillId="6" borderId="4" xfId="0" applyFont="1" applyFill="1" applyBorder="1" applyAlignment="1">
      <alignment horizontal="left" vertical="center"/>
    </xf>
    <xf numFmtId="0" fontId="0" fillId="0" borderId="3" xfId="0" applyBorder="1" applyAlignment="1">
      <alignment horizontal="left" vertical="center" wrapText="1"/>
    </xf>
    <xf numFmtId="0" fontId="52" fillId="6" borderId="1"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9" fillId="0" borderId="7" xfId="0" applyFont="1" applyBorder="1" applyAlignment="1">
      <alignment horizontal="left" vertical="center" wrapText="1"/>
    </xf>
    <xf numFmtId="0" fontId="9" fillId="0" borderId="14" xfId="0" applyFont="1" applyBorder="1" applyAlignment="1">
      <alignment horizontal="left" vertical="center" wrapText="1"/>
    </xf>
    <xf numFmtId="0" fontId="51" fillId="9" borderId="12" xfId="0" applyFont="1" applyFill="1" applyBorder="1" applyAlignment="1">
      <alignment horizontal="center" vertical="center" wrapText="1"/>
    </xf>
    <xf numFmtId="0" fontId="51" fillId="9" borderId="13" xfId="0" applyFont="1" applyFill="1" applyBorder="1" applyAlignment="1">
      <alignment horizontal="center" vertical="center" wrapText="1"/>
    </xf>
    <xf numFmtId="0" fontId="51" fillId="9" borderId="6" xfId="0" applyFont="1" applyFill="1" applyBorder="1" applyAlignment="1">
      <alignment horizontal="center" vertical="center" wrapText="1"/>
    </xf>
    <xf numFmtId="0" fontId="51" fillId="9" borderId="5" xfId="0" applyFont="1" applyFill="1" applyBorder="1" applyAlignment="1">
      <alignment horizontal="center" vertical="center" wrapText="1"/>
    </xf>
    <xf numFmtId="0" fontId="51" fillId="9" borderId="8" xfId="0" applyFont="1" applyFill="1" applyBorder="1" applyAlignment="1">
      <alignment horizontal="center" vertical="center" wrapText="1"/>
    </xf>
    <xf numFmtId="0" fontId="51" fillId="9" borderId="10" xfId="0" applyFont="1" applyFill="1" applyBorder="1" applyAlignment="1">
      <alignment horizontal="center" vertical="center" wrapText="1"/>
    </xf>
    <xf numFmtId="0" fontId="52" fillId="9" borderId="12" xfId="0" applyFont="1" applyFill="1" applyBorder="1" applyAlignment="1">
      <alignment horizontal="center" vertical="center" wrapText="1"/>
    </xf>
    <xf numFmtId="0" fontId="52" fillId="9" borderId="11" xfId="0" applyFont="1" applyFill="1" applyBorder="1" applyAlignment="1">
      <alignment horizontal="center" vertical="center" wrapText="1"/>
    </xf>
    <xf numFmtId="0" fontId="52" fillId="9" borderId="8" xfId="0" applyFont="1" applyFill="1" applyBorder="1" applyAlignment="1">
      <alignment horizontal="center" vertical="center" wrapText="1"/>
    </xf>
    <xf numFmtId="0" fontId="52" fillId="9" borderId="9"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52" fillId="6" borderId="2"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14" xfId="0" applyFont="1" applyFill="1" applyBorder="1" applyAlignment="1">
      <alignment horizontal="center" vertical="center" wrapText="1"/>
    </xf>
  </cellXfs>
  <cellStyles count="2">
    <cellStyle name="Hyperlink" xfId="1" builtinId="8"/>
    <cellStyle name="Normal" xfId="0" builtinId="0"/>
  </cellStyles>
  <dxfs count="52">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C00000"/>
      </font>
      <fill>
        <patternFill>
          <bgColor rgb="FFFFFF00"/>
        </patternFill>
      </fill>
    </dxf>
    <dxf>
      <font>
        <b val="0"/>
        <i/>
        <color theme="0" tint="-0.499984740745262"/>
      </font>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FF00"/>
        </patternFill>
      </fill>
    </dxf>
    <dxf>
      <font>
        <color auto="1"/>
      </font>
      <border>
        <left style="thin">
          <color auto="1"/>
        </left>
        <right style="thin">
          <color auto="1"/>
        </right>
        <top style="thin">
          <color auto="1"/>
        </top>
        <bottom style="thin">
          <color auto="1"/>
        </bottom>
        <vertical/>
        <horizontal/>
      </border>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font>
      <fill>
        <patternFill>
          <bgColor theme="0"/>
        </patternFill>
      </fill>
    </dxf>
    <dxf>
      <font>
        <color theme="0"/>
      </font>
      <fill>
        <patternFill>
          <bgColor theme="0"/>
        </patternFill>
      </fill>
    </dxf>
    <dxf>
      <fill>
        <patternFill>
          <bgColor rgb="FFFFFF00"/>
        </patternFill>
      </fill>
    </dxf>
    <dxf>
      <fill>
        <patternFill>
          <bgColor rgb="FFFFFF00"/>
        </patternFill>
      </fill>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671419</xdr:colOff>
      <xdr:row>1</xdr:row>
      <xdr:rowOff>1</xdr:rowOff>
    </xdr:to>
    <xdr:pic>
      <xdr:nvPicPr>
        <xdr:cNvPr id="2" name="Picture 1">
          <a:extLst>
            <a:ext uri="{FF2B5EF4-FFF2-40B4-BE49-F238E27FC236}">
              <a16:creationId xmlns:a16="http://schemas.microsoft.com/office/drawing/2014/main" id="{80FE6663-037F-BEA8-F81A-9DA7125F9BFF}"/>
            </a:ext>
          </a:extLst>
        </xdr:cNvPr>
        <xdr:cNvPicPr>
          <a:picLocks noChangeAspect="1"/>
        </xdr:cNvPicPr>
      </xdr:nvPicPr>
      <xdr:blipFill>
        <a:blip xmlns:r="http://schemas.openxmlformats.org/officeDocument/2006/relationships" r:embed="rId1"/>
        <a:stretch>
          <a:fillRect/>
        </a:stretch>
      </xdr:blipFill>
      <xdr:spPr>
        <a:xfrm>
          <a:off x="0" y="1"/>
          <a:ext cx="2881219" cy="967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1458384</xdr:colOff>
      <xdr:row>2</xdr:row>
      <xdr:rowOff>9525</xdr:rowOff>
    </xdr:to>
    <xdr:pic>
      <xdr:nvPicPr>
        <xdr:cNvPr id="2" name="Picture 1">
          <a:extLst>
            <a:ext uri="{FF2B5EF4-FFF2-40B4-BE49-F238E27FC236}">
              <a16:creationId xmlns:a16="http://schemas.microsoft.com/office/drawing/2014/main" id="{B9349231-F131-4403-9A36-924C586DB8CB}"/>
            </a:ext>
          </a:extLst>
        </xdr:cNvPr>
        <xdr:cNvPicPr>
          <a:picLocks noChangeAspect="1"/>
        </xdr:cNvPicPr>
      </xdr:nvPicPr>
      <xdr:blipFill>
        <a:blip xmlns:r="http://schemas.openxmlformats.org/officeDocument/2006/relationships" r:embed="rId1"/>
        <a:stretch>
          <a:fillRect/>
        </a:stretch>
      </xdr:blipFill>
      <xdr:spPr>
        <a:xfrm>
          <a:off x="457200" y="200025"/>
          <a:ext cx="2276475"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1458384</xdr:colOff>
      <xdr:row>2</xdr:row>
      <xdr:rowOff>9525</xdr:rowOff>
    </xdr:to>
    <xdr:pic>
      <xdr:nvPicPr>
        <xdr:cNvPr id="2" name="Picture 1">
          <a:extLst>
            <a:ext uri="{FF2B5EF4-FFF2-40B4-BE49-F238E27FC236}">
              <a16:creationId xmlns:a16="http://schemas.microsoft.com/office/drawing/2014/main" id="{95B6278F-740E-4189-8650-1CA7E8FFAE16}"/>
            </a:ext>
          </a:extLst>
        </xdr:cNvPr>
        <xdr:cNvPicPr>
          <a:picLocks noChangeAspect="1"/>
        </xdr:cNvPicPr>
      </xdr:nvPicPr>
      <xdr:blipFill>
        <a:blip xmlns:r="http://schemas.openxmlformats.org/officeDocument/2006/relationships" r:embed="rId1"/>
        <a:stretch>
          <a:fillRect/>
        </a:stretch>
      </xdr:blipFill>
      <xdr:spPr>
        <a:xfrm>
          <a:off x="457200" y="198120"/>
          <a:ext cx="2281344" cy="474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1458384</xdr:colOff>
      <xdr:row>2</xdr:row>
      <xdr:rowOff>9525</xdr:rowOff>
    </xdr:to>
    <xdr:pic>
      <xdr:nvPicPr>
        <xdr:cNvPr id="2" name="Picture 1">
          <a:extLst>
            <a:ext uri="{FF2B5EF4-FFF2-40B4-BE49-F238E27FC236}">
              <a16:creationId xmlns:a16="http://schemas.microsoft.com/office/drawing/2014/main" id="{1616C046-2906-41BA-B594-1B4CB36D287C}"/>
            </a:ext>
          </a:extLst>
        </xdr:cNvPr>
        <xdr:cNvPicPr>
          <a:picLocks noChangeAspect="1"/>
        </xdr:cNvPicPr>
      </xdr:nvPicPr>
      <xdr:blipFill>
        <a:blip xmlns:r="http://schemas.openxmlformats.org/officeDocument/2006/relationships" r:embed="rId1"/>
        <a:stretch>
          <a:fillRect/>
        </a:stretch>
      </xdr:blipFill>
      <xdr:spPr>
        <a:xfrm>
          <a:off x="457200" y="198120"/>
          <a:ext cx="2281344" cy="4743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1866900</xdr:colOff>
      <xdr:row>2</xdr:row>
      <xdr:rowOff>9525</xdr:rowOff>
    </xdr:to>
    <xdr:pic>
      <xdr:nvPicPr>
        <xdr:cNvPr id="2" name="Picture 1">
          <a:extLst>
            <a:ext uri="{FF2B5EF4-FFF2-40B4-BE49-F238E27FC236}">
              <a16:creationId xmlns:a16="http://schemas.microsoft.com/office/drawing/2014/main" id="{895ECBFB-6B8B-4DC2-BF90-F61B03492220}"/>
            </a:ext>
          </a:extLst>
        </xdr:cNvPr>
        <xdr:cNvPicPr>
          <a:picLocks noChangeAspect="1"/>
        </xdr:cNvPicPr>
      </xdr:nvPicPr>
      <xdr:blipFill>
        <a:blip xmlns:r="http://schemas.openxmlformats.org/officeDocument/2006/relationships" r:embed="rId1"/>
        <a:stretch>
          <a:fillRect/>
        </a:stretch>
      </xdr:blipFill>
      <xdr:spPr>
        <a:xfrm>
          <a:off x="476250" y="200025"/>
          <a:ext cx="2276475" cy="476250"/>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769193-7016-44B9-BCE5-9940D166EE03}" name="tblFields" displayName="tblFields" ref="A1:B84" totalsRowShown="0" headerRowDxfId="51">
  <autoFilter ref="A1:B84" xr:uid="{7D769193-7016-44B9-BCE5-9940D166EE03}"/>
  <tableColumns count="2">
    <tableColumn id="1" xr3:uid="{BC2B8190-E3FD-49F5-9F34-0C34DE39073A}" name="Research Area"/>
    <tableColumn id="2" xr3:uid="{3A9EF772-6CF5-4541-B098-A8DD7C7781A5}" name="Fiel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4325D9-53D8-425A-9F9F-922AD1140063}" name="Table2" displayName="Table2" ref="A1:C13" totalsRowShown="0">
  <autoFilter ref="A1:C13" xr:uid="{564325D9-53D8-425A-9F9F-922AD1140063}"/>
  <tableColumns count="3">
    <tableColumn id="1" xr3:uid="{7090E002-9854-40E1-8F74-277E49FB3535}" name="No."/>
    <tableColumn id="2" xr3:uid="{F1791756-4343-4884-95BC-BB7DCDB82E38}" name="Research area"/>
    <tableColumn id="3" xr3:uid="{32C6A19C-9447-4CE8-BEBB-2ACEF53DA8EE}" name="Fields (Non-exhaustiv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defop.europa.eu/en/about-cedefop/public-procurement" TargetMode="External"/><Relationship Id="rId7" Type="http://schemas.openxmlformats.org/officeDocument/2006/relationships/comments" Target="../comments1.xml"/><Relationship Id="rId2" Type="http://schemas.openxmlformats.org/officeDocument/2006/relationships/hyperlink" Target="mailto:CEI-applications@cedefop.europa.eu" TargetMode="External"/><Relationship Id="rId1" Type="http://schemas.openxmlformats.org/officeDocument/2006/relationships/hyperlink" Target="mailto:CEI-applications@cedefop.europa.e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CEI-applications@cedefop.europa.eu"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301"/>
  <sheetViews>
    <sheetView tabSelected="1" workbookViewId="0">
      <selection activeCell="K8" sqref="K8"/>
    </sheetView>
  </sheetViews>
  <sheetFormatPr defaultColWidth="8.7109375" defaultRowHeight="15" outlineLevelRow="1" x14ac:dyDescent="0.25"/>
  <cols>
    <col min="1" max="1" width="1.140625" style="74" customWidth="1"/>
    <col min="2" max="3" width="15.5703125" style="74" customWidth="1"/>
    <col min="4" max="4" width="17.85546875" style="74" customWidth="1"/>
    <col min="5" max="9" width="15.5703125" style="74" customWidth="1"/>
    <col min="10" max="10" width="4.140625" style="74" customWidth="1"/>
    <col min="11" max="11" width="50" style="74" customWidth="1"/>
    <col min="12" max="12" width="23.5703125" style="74" customWidth="1"/>
    <col min="13" max="16384" width="8.7109375" style="74"/>
  </cols>
  <sheetData>
    <row r="1" spans="2:73" ht="76.5" customHeight="1" x14ac:dyDescent="0.25">
      <c r="B1" s="71"/>
      <c r="C1" s="222" t="s">
        <v>0</v>
      </c>
      <c r="D1" s="223"/>
      <c r="E1" s="223"/>
      <c r="F1" s="223"/>
      <c r="G1" s="223"/>
      <c r="H1" s="223"/>
      <c r="I1" s="223"/>
      <c r="J1" s="72"/>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row>
    <row r="2" spans="2:73" x14ac:dyDescent="0.25">
      <c r="B2" s="224"/>
      <c r="C2" s="224"/>
      <c r="D2" s="224"/>
      <c r="E2" s="224"/>
      <c r="F2" s="225"/>
      <c r="G2" s="225"/>
      <c r="H2" s="225"/>
      <c r="I2" s="225"/>
      <c r="J2" s="75"/>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row>
    <row r="3" spans="2:73" ht="33.75" x14ac:dyDescent="0.25">
      <c r="B3" s="226" t="s">
        <v>1</v>
      </c>
      <c r="C3" s="226"/>
      <c r="D3" s="226"/>
      <c r="E3" s="226"/>
      <c r="F3" s="226"/>
      <c r="G3" s="226"/>
      <c r="H3" s="226"/>
      <c r="I3" s="226"/>
      <c r="J3" s="76"/>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row>
    <row r="4" spans="2:73" ht="12.95" customHeight="1" x14ac:dyDescent="0.25">
      <c r="B4" s="227"/>
      <c r="C4" s="227"/>
      <c r="D4" s="227"/>
      <c r="E4" s="227"/>
      <c r="F4" s="227"/>
      <c r="G4" s="227"/>
      <c r="H4" s="227"/>
      <c r="I4" s="227"/>
      <c r="J4" s="77"/>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row>
    <row r="5" spans="2:73" ht="27" customHeight="1" x14ac:dyDescent="0.25">
      <c r="B5" s="228" t="s">
        <v>2</v>
      </c>
      <c r="C5" s="228"/>
      <c r="D5" s="228"/>
      <c r="E5" s="228"/>
      <c r="F5" s="228"/>
      <c r="G5" s="228"/>
      <c r="H5" s="228"/>
      <c r="I5" s="228"/>
      <c r="J5" s="78"/>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row>
    <row r="6" spans="2:73" ht="12.6" customHeight="1" x14ac:dyDescent="0.25">
      <c r="B6" s="227" t="s">
        <v>3</v>
      </c>
      <c r="C6" s="227"/>
      <c r="D6" s="227"/>
      <c r="E6" s="227"/>
      <c r="F6" s="227"/>
      <c r="G6" s="227"/>
      <c r="H6" s="227"/>
      <c r="I6" s="227"/>
      <c r="J6" s="77"/>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row>
    <row r="7" spans="2:73" x14ac:dyDescent="0.25">
      <c r="B7" s="229" t="s">
        <v>4</v>
      </c>
      <c r="C7" s="229"/>
      <c r="D7" s="229"/>
      <c r="E7" s="229"/>
      <c r="F7" s="229"/>
      <c r="G7" s="229"/>
      <c r="H7" s="229"/>
      <c r="I7" s="229"/>
      <c r="J7" s="79"/>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row>
    <row r="8" spans="2:73" x14ac:dyDescent="0.25">
      <c r="B8" s="80"/>
      <c r="C8" s="79"/>
      <c r="D8" s="79"/>
      <c r="E8" s="79"/>
      <c r="F8" s="79"/>
      <c r="G8" s="79"/>
      <c r="H8" s="79"/>
      <c r="I8" s="79"/>
      <c r="J8" s="79"/>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row>
    <row r="9" spans="2:73" x14ac:dyDescent="0.25">
      <c r="B9" s="230" t="s">
        <v>5</v>
      </c>
      <c r="C9" s="230"/>
      <c r="D9" s="230"/>
      <c r="E9" s="230"/>
      <c r="F9" s="230"/>
      <c r="G9" s="230"/>
      <c r="H9" s="230"/>
      <c r="I9" s="230"/>
      <c r="J9" s="79"/>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row>
    <row r="10" spans="2:73" ht="24.75" customHeight="1" x14ac:dyDescent="0.25">
      <c r="B10" s="231" t="s">
        <v>213</v>
      </c>
      <c r="C10" s="231"/>
      <c r="D10" s="231"/>
      <c r="E10" s="231"/>
      <c r="F10" s="231"/>
      <c r="G10" s="231"/>
      <c r="H10" s="231"/>
      <c r="I10" s="231"/>
      <c r="J10" s="81"/>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row>
    <row r="11" spans="2:73" ht="12.95" customHeight="1" x14ac:dyDescent="0.25">
      <c r="B11" s="82"/>
      <c r="C11" s="82"/>
      <c r="D11" s="82"/>
      <c r="E11" s="82"/>
      <c r="F11" s="82"/>
      <c r="G11" s="82"/>
      <c r="H11" s="82"/>
      <c r="I11" s="82"/>
      <c r="J11" s="81"/>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row>
    <row r="12" spans="2:73" ht="23.25" x14ac:dyDescent="0.25">
      <c r="B12" s="169" t="s">
        <v>6</v>
      </c>
      <c r="C12" s="170"/>
      <c r="D12" s="170"/>
      <c r="E12" s="170"/>
      <c r="F12" s="170"/>
      <c r="G12" s="170"/>
      <c r="H12" s="170"/>
      <c r="I12" s="171"/>
      <c r="J12" s="8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row>
    <row r="13" spans="2:73" x14ac:dyDescent="0.25">
      <c r="B13" s="227"/>
      <c r="C13" s="227"/>
      <c r="D13" s="227"/>
      <c r="E13" s="227"/>
      <c r="F13" s="227"/>
      <c r="G13" s="227"/>
      <c r="H13" s="227"/>
      <c r="I13" s="227"/>
      <c r="J13" s="77"/>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row>
    <row r="14" spans="2:73" ht="32.1" customHeight="1" x14ac:dyDescent="0.25">
      <c r="B14" s="216" t="s">
        <v>7</v>
      </c>
      <c r="C14" s="216"/>
      <c r="D14" s="216"/>
      <c r="E14" s="221"/>
      <c r="F14" s="221"/>
      <c r="G14" s="221"/>
      <c r="H14" s="221"/>
      <c r="I14" s="221"/>
      <c r="J14" s="84"/>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row>
    <row r="15" spans="2:73" ht="32.1" customHeight="1" x14ac:dyDescent="0.25">
      <c r="B15" s="216" t="s">
        <v>214</v>
      </c>
      <c r="C15" s="216"/>
      <c r="D15" s="216"/>
      <c r="E15" s="234"/>
      <c r="F15" s="235"/>
      <c r="G15" s="235"/>
      <c r="H15" s="235"/>
      <c r="I15" s="236"/>
      <c r="J15" s="84"/>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row>
    <row r="16" spans="2:73" ht="32.1" customHeight="1" x14ac:dyDescent="0.25">
      <c r="B16" s="216" t="s">
        <v>8</v>
      </c>
      <c r="C16" s="216"/>
      <c r="D16" s="216"/>
      <c r="E16" s="240"/>
      <c r="F16" s="241"/>
      <c r="G16" s="241"/>
      <c r="H16" s="241"/>
      <c r="I16" s="242"/>
      <c r="J16" s="85"/>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row>
    <row r="17" spans="2:73" ht="45" customHeight="1" x14ac:dyDescent="0.25">
      <c r="B17" s="216" t="s">
        <v>9</v>
      </c>
      <c r="C17" s="216"/>
      <c r="D17" s="216"/>
      <c r="E17" s="234"/>
      <c r="F17" s="235"/>
      <c r="G17" s="235"/>
      <c r="H17" s="235"/>
      <c r="I17" s="236"/>
      <c r="J17" s="85"/>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row>
    <row r="18" spans="2:73" ht="45" customHeight="1" x14ac:dyDescent="0.25">
      <c r="B18" s="216" t="s">
        <v>10</v>
      </c>
      <c r="C18" s="216"/>
      <c r="D18" s="216"/>
      <c r="E18" s="243"/>
      <c r="F18" s="243"/>
      <c r="G18" s="243"/>
      <c r="H18" s="243"/>
      <c r="I18" s="243"/>
      <c r="J18" s="85"/>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row>
    <row r="19" spans="2:73" ht="32.1" customHeight="1" x14ac:dyDescent="0.25">
      <c r="B19" s="216" t="s">
        <v>11</v>
      </c>
      <c r="C19" s="216"/>
      <c r="D19" s="216"/>
      <c r="E19" s="221"/>
      <c r="F19" s="221"/>
      <c r="G19" s="221"/>
      <c r="H19" s="221"/>
      <c r="I19" s="221"/>
      <c r="J19" s="86"/>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row>
    <row r="20" spans="2:73" s="89" customFormat="1" ht="17.100000000000001" customHeight="1" x14ac:dyDescent="0.25">
      <c r="B20" s="244" t="s">
        <v>12</v>
      </c>
      <c r="C20" s="244"/>
      <c r="D20" s="244"/>
      <c r="E20" s="244"/>
      <c r="F20" s="244"/>
      <c r="G20" s="244"/>
      <c r="H20" s="244"/>
      <c r="I20" s="244"/>
      <c r="J20" s="87"/>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row>
    <row r="21" spans="2:73" ht="30.95" customHeight="1" x14ac:dyDescent="0.25">
      <c r="B21" s="189" t="s">
        <v>13</v>
      </c>
      <c r="C21" s="189"/>
      <c r="D21" s="219"/>
      <c r="E21" s="220"/>
      <c r="F21" s="220"/>
      <c r="G21" s="220"/>
      <c r="H21" s="220"/>
      <c r="I21" s="220"/>
      <c r="J21" s="11"/>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row>
    <row r="22" spans="2:73" ht="30.95" customHeight="1" x14ac:dyDescent="0.25">
      <c r="B22" s="189" t="s">
        <v>14</v>
      </c>
      <c r="C22" s="189"/>
      <c r="D22" s="189"/>
      <c r="E22" s="237"/>
      <c r="F22" s="238"/>
      <c r="G22" s="238"/>
      <c r="H22" s="238"/>
      <c r="I22" s="239"/>
      <c r="J22" s="11"/>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row>
    <row r="23" spans="2:73" ht="30.95" customHeight="1" x14ac:dyDescent="0.25">
      <c r="B23" s="189" t="s">
        <v>15</v>
      </c>
      <c r="C23" s="189"/>
      <c r="D23" s="189"/>
      <c r="E23" s="205"/>
      <c r="F23" s="206"/>
      <c r="G23" s="206"/>
      <c r="H23" s="206"/>
      <c r="I23" s="207"/>
      <c r="J23" s="11"/>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row>
    <row r="24" spans="2:73" ht="85.15" customHeight="1" x14ac:dyDescent="0.25">
      <c r="B24" s="208" t="s">
        <v>229</v>
      </c>
      <c r="C24" s="208"/>
      <c r="D24" s="208"/>
      <c r="E24" s="209" t="s">
        <v>219</v>
      </c>
      <c r="F24" s="209"/>
      <c r="G24" s="209"/>
      <c r="H24" s="209"/>
      <c r="I24" s="209"/>
      <c r="J24" s="90"/>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row>
    <row r="25" spans="2:73" ht="47.45" customHeight="1" x14ac:dyDescent="0.25">
      <c r="B25" s="150" t="s">
        <v>228</v>
      </c>
      <c r="C25" s="151"/>
      <c r="D25" s="151"/>
      <c r="E25" s="151"/>
      <c r="F25" s="151"/>
      <c r="G25" s="151"/>
      <c r="H25" s="151"/>
      <c r="I25" s="152"/>
      <c r="J25" s="90"/>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row>
    <row r="26" spans="2:73" s="93" customFormat="1" ht="26.45" customHeight="1" x14ac:dyDescent="0.25">
      <c r="B26" s="91"/>
      <c r="C26" s="67"/>
      <c r="D26" s="67"/>
      <c r="E26" s="150" t="s">
        <v>377</v>
      </c>
      <c r="F26" s="151"/>
      <c r="G26" s="151"/>
      <c r="H26" s="151"/>
      <c r="I26" s="152"/>
      <c r="J26" s="92"/>
    </row>
    <row r="27" spans="2:73" ht="30.95" customHeight="1" x14ac:dyDescent="0.25">
      <c r="B27" s="91"/>
      <c r="C27" s="67"/>
      <c r="D27" s="67"/>
      <c r="E27" s="210" t="s">
        <v>215</v>
      </c>
      <c r="F27" s="211"/>
      <c r="G27" s="94" t="s">
        <v>217</v>
      </c>
      <c r="H27" s="210" t="s">
        <v>375</v>
      </c>
      <c r="I27" s="211"/>
      <c r="J27" s="90"/>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row>
    <row r="28" spans="2:73" ht="70.5" customHeight="1" x14ac:dyDescent="0.25">
      <c r="B28" s="208" t="s">
        <v>216</v>
      </c>
      <c r="C28" s="208"/>
      <c r="D28" s="212"/>
      <c r="E28" s="213"/>
      <c r="F28" s="213"/>
      <c r="G28" s="121"/>
      <c r="H28" s="214" t="s">
        <v>219</v>
      </c>
      <c r="I28" s="215"/>
      <c r="J28" s="90"/>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row>
    <row r="29" spans="2:73" ht="57.75" customHeight="1" x14ac:dyDescent="0.25">
      <c r="B29" s="216" t="s">
        <v>236</v>
      </c>
      <c r="C29" s="216"/>
      <c r="D29" s="217"/>
      <c r="E29" s="218"/>
      <c r="F29" s="218"/>
      <c r="G29" s="8"/>
      <c r="H29" s="232" t="s">
        <v>219</v>
      </c>
      <c r="I29" s="233"/>
      <c r="J29" s="90"/>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row>
    <row r="30" spans="2:73" ht="76.5" customHeight="1" x14ac:dyDescent="0.25">
      <c r="B30" s="208" t="s">
        <v>237</v>
      </c>
      <c r="C30" s="208"/>
      <c r="D30" s="212"/>
      <c r="E30" s="218"/>
      <c r="F30" s="218"/>
      <c r="G30" s="8"/>
      <c r="H30" s="232" t="s">
        <v>219</v>
      </c>
      <c r="I30" s="233"/>
      <c r="J30" s="85"/>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row>
    <row r="31" spans="2:73" ht="11.45" customHeight="1" x14ac:dyDescent="0.25">
      <c r="B31" s="64"/>
      <c r="C31" s="64"/>
      <c r="D31" s="64"/>
      <c r="E31" s="85"/>
      <c r="F31" s="85"/>
      <c r="G31" s="85"/>
      <c r="H31" s="85"/>
      <c r="I31" s="85"/>
      <c r="J31" s="85"/>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row>
    <row r="32" spans="2:73" ht="11.45" customHeight="1" x14ac:dyDescent="0.25">
      <c r="B32" s="64"/>
      <c r="C32" s="64"/>
      <c r="D32" s="64"/>
      <c r="E32" s="85"/>
      <c r="F32" s="85"/>
      <c r="G32" s="85"/>
      <c r="H32" s="85"/>
      <c r="I32" s="85"/>
      <c r="J32" s="85"/>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row>
    <row r="33" spans="2:73" ht="30.95" customHeight="1" x14ac:dyDescent="0.25">
      <c r="B33" s="189" t="s">
        <v>16</v>
      </c>
      <c r="C33" s="189"/>
      <c r="D33" s="189"/>
      <c r="E33" s="190" t="s">
        <v>387</v>
      </c>
      <c r="F33" s="190"/>
      <c r="G33" s="191"/>
      <c r="H33" s="192"/>
      <c r="I33" s="192"/>
      <c r="J33" s="95"/>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row>
    <row r="34" spans="2:73" ht="31.5" customHeight="1" x14ac:dyDescent="0.25">
      <c r="B34" s="189" t="s">
        <v>17</v>
      </c>
      <c r="C34" s="189"/>
      <c r="D34" s="189"/>
      <c r="E34" s="190" t="s">
        <v>387</v>
      </c>
      <c r="F34" s="190"/>
      <c r="G34" s="191"/>
      <c r="H34" s="192"/>
      <c r="I34" s="192"/>
      <c r="J34" s="96"/>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row>
    <row r="35" spans="2:73" ht="15" customHeight="1" x14ac:dyDescent="0.25">
      <c r="B35" s="154" t="s">
        <v>18</v>
      </c>
      <c r="C35" s="154"/>
      <c r="D35" s="154"/>
      <c r="E35" s="154"/>
      <c r="F35" s="154"/>
      <c r="G35" s="154"/>
      <c r="H35" s="154"/>
      <c r="I35" s="154"/>
      <c r="J35" s="96"/>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row>
    <row r="36" spans="2:73" x14ac:dyDescent="0.25">
      <c r="B36" s="154"/>
      <c r="C36" s="154"/>
      <c r="D36" s="154"/>
      <c r="E36" s="154"/>
      <c r="F36" s="154"/>
      <c r="G36" s="97"/>
      <c r="H36" s="97"/>
      <c r="I36" s="97"/>
      <c r="J36" s="96"/>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row>
    <row r="37" spans="2:73" x14ac:dyDescent="0.25">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row>
    <row r="38" spans="2:73" x14ac:dyDescent="0.25">
      <c r="B38" s="193" t="s">
        <v>19</v>
      </c>
      <c r="C38" s="193"/>
      <c r="D38" s="193"/>
      <c r="E38" s="193"/>
      <c r="F38" s="193"/>
      <c r="G38" s="193"/>
      <c r="H38" s="193"/>
      <c r="I38" s="193"/>
      <c r="J38" s="98"/>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row>
    <row r="39" spans="2:73" x14ac:dyDescent="0.25">
      <c r="B39" s="193" t="s">
        <v>20</v>
      </c>
      <c r="C39" s="193"/>
      <c r="D39" s="193"/>
      <c r="E39" s="193"/>
      <c r="F39" s="193"/>
      <c r="G39" s="193"/>
      <c r="H39" s="193"/>
      <c r="I39" s="193"/>
      <c r="J39" s="99"/>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row>
    <row r="40" spans="2:73" x14ac:dyDescent="0.25">
      <c r="B40" s="193" t="s">
        <v>21</v>
      </c>
      <c r="C40" s="193"/>
      <c r="D40" s="193"/>
      <c r="E40" s="193"/>
      <c r="F40" s="193"/>
      <c r="G40" s="193"/>
      <c r="H40" s="193"/>
      <c r="I40" s="193"/>
      <c r="J40" s="99"/>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row>
    <row r="41" spans="2:73" s="89" customFormat="1" ht="28.5" customHeight="1" x14ac:dyDescent="0.25">
      <c r="B41" s="194" t="s">
        <v>22</v>
      </c>
      <c r="C41" s="194"/>
      <c r="D41" s="194"/>
      <c r="E41" s="194"/>
      <c r="F41" s="194"/>
      <c r="G41" s="194"/>
      <c r="H41" s="194"/>
      <c r="I41" s="194"/>
      <c r="J41" s="100"/>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row>
    <row r="42" spans="2:73" ht="19.5" customHeight="1" x14ac:dyDescent="0.25">
      <c r="B42" s="195" t="s">
        <v>23</v>
      </c>
      <c r="C42" s="196"/>
      <c r="D42" s="196"/>
      <c r="E42" s="196"/>
      <c r="F42" s="196"/>
      <c r="G42" s="196"/>
      <c r="H42" s="196"/>
      <c r="I42" s="197"/>
      <c r="K42" s="88"/>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row>
    <row r="43" spans="2:73" ht="29.25" customHeight="1" x14ac:dyDescent="0.25">
      <c r="B43" s="198" t="s">
        <v>24</v>
      </c>
      <c r="C43" s="199"/>
      <c r="D43" s="199"/>
      <c r="E43" s="199"/>
      <c r="F43" s="199"/>
      <c r="G43" s="199"/>
      <c r="H43" s="199"/>
      <c r="I43" s="200"/>
      <c r="J43" s="83"/>
      <c r="K43" s="88"/>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row>
    <row r="44" spans="2:73" x14ac:dyDescent="0.25">
      <c r="K44" s="88"/>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row>
    <row r="45" spans="2:73" ht="65.25" customHeight="1" x14ac:dyDescent="0.25">
      <c r="B45" s="201" t="s">
        <v>25</v>
      </c>
      <c r="C45" s="202"/>
      <c r="D45" s="202"/>
      <c r="E45" s="202"/>
      <c r="F45" s="202"/>
      <c r="G45" s="202"/>
      <c r="H45" s="203"/>
      <c r="I45" s="101"/>
      <c r="J45" s="102"/>
      <c r="K45" s="88"/>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row>
    <row r="46" spans="2:73" ht="41.45" customHeight="1" x14ac:dyDescent="0.25">
      <c r="B46" s="204" t="s">
        <v>26</v>
      </c>
      <c r="C46" s="204"/>
      <c r="D46" s="204"/>
      <c r="E46" s="204"/>
      <c r="F46" s="204"/>
      <c r="G46" s="204"/>
      <c r="H46" s="122" t="s">
        <v>387</v>
      </c>
      <c r="J46" s="90"/>
      <c r="K46" s="88"/>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row>
    <row r="47" spans="2:73" ht="41.45" customHeight="1" x14ac:dyDescent="0.25">
      <c r="B47" s="188" t="s">
        <v>27</v>
      </c>
      <c r="C47" s="188"/>
      <c r="D47" s="188"/>
      <c r="E47" s="188"/>
      <c r="F47" s="188"/>
      <c r="G47" s="188"/>
      <c r="H47" s="122" t="s">
        <v>387</v>
      </c>
      <c r="J47" s="90"/>
      <c r="K47" s="88"/>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row>
    <row r="48" spans="2:73" ht="30.6" customHeight="1" x14ac:dyDescent="0.25">
      <c r="B48" s="166" t="s">
        <v>388</v>
      </c>
      <c r="C48" s="167"/>
      <c r="D48" s="167"/>
      <c r="E48" s="167"/>
      <c r="F48" s="167"/>
      <c r="G48" s="168"/>
      <c r="H48" s="122" t="s">
        <v>387</v>
      </c>
      <c r="J48" s="90"/>
      <c r="K48" s="88"/>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row>
    <row r="49" spans="2:73" x14ac:dyDescent="0.25">
      <c r="B49" s="103"/>
      <c r="C49" s="103"/>
      <c r="D49" s="103"/>
      <c r="E49" s="103"/>
      <c r="F49" s="104"/>
      <c r="G49" s="104"/>
      <c r="H49" s="104"/>
      <c r="I49" s="90"/>
      <c r="J49" s="90"/>
      <c r="K49" s="88"/>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row>
    <row r="50" spans="2:73" ht="29.25" customHeight="1" x14ac:dyDescent="0.25">
      <c r="B50" s="169" t="s">
        <v>28</v>
      </c>
      <c r="C50" s="170"/>
      <c r="D50" s="170"/>
      <c r="E50" s="170"/>
      <c r="F50" s="170"/>
      <c r="G50" s="170"/>
      <c r="H50" s="170"/>
      <c r="I50" s="171"/>
      <c r="J50" s="83"/>
      <c r="K50" s="88"/>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row>
    <row r="51" spans="2:73" ht="86.45" customHeight="1" x14ac:dyDescent="0.25">
      <c r="B51" s="172" t="s">
        <v>29</v>
      </c>
      <c r="C51" s="172"/>
      <c r="D51" s="172"/>
      <c r="E51" s="172"/>
      <c r="F51" s="172"/>
      <c r="G51" s="172"/>
      <c r="H51" s="172"/>
      <c r="I51" s="172"/>
      <c r="J51" s="90"/>
      <c r="K51" s="88"/>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row>
    <row r="52" spans="2:73" ht="36" customHeight="1" x14ac:dyDescent="0.25">
      <c r="B52" s="173"/>
      <c r="C52" s="174"/>
      <c r="D52" s="174"/>
      <c r="E52" s="174"/>
      <c r="F52" s="174"/>
      <c r="G52" s="174"/>
      <c r="H52" s="174"/>
      <c r="I52" s="175"/>
      <c r="J52" s="90"/>
      <c r="K52" s="88"/>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row>
    <row r="53" spans="2:73" ht="42.6" customHeight="1" x14ac:dyDescent="0.25">
      <c r="B53" s="176"/>
      <c r="C53" s="177"/>
      <c r="D53" s="177"/>
      <c r="E53" s="177"/>
      <c r="F53" s="177"/>
      <c r="G53" s="177"/>
      <c r="H53" s="177"/>
      <c r="I53" s="178"/>
      <c r="J53" s="90"/>
      <c r="K53" s="88"/>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row>
    <row r="54" spans="2:73" ht="42.6" customHeight="1" x14ac:dyDescent="0.25">
      <c r="B54" s="176"/>
      <c r="C54" s="177"/>
      <c r="D54" s="177"/>
      <c r="E54" s="177"/>
      <c r="F54" s="177"/>
      <c r="G54" s="177"/>
      <c r="H54" s="177"/>
      <c r="I54" s="178"/>
      <c r="J54" s="90"/>
      <c r="K54" s="88"/>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row>
    <row r="55" spans="2:73" ht="42.6" customHeight="1" x14ac:dyDescent="0.25">
      <c r="B55" s="176"/>
      <c r="C55" s="177"/>
      <c r="D55" s="177"/>
      <c r="E55" s="177"/>
      <c r="F55" s="177"/>
      <c r="G55" s="177"/>
      <c r="H55" s="177"/>
      <c r="I55" s="178"/>
      <c r="K55" s="88"/>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row>
    <row r="56" spans="2:73" ht="42.6" customHeight="1" x14ac:dyDescent="0.25">
      <c r="B56" s="176"/>
      <c r="C56" s="177"/>
      <c r="D56" s="177"/>
      <c r="E56" s="177"/>
      <c r="F56" s="177"/>
      <c r="G56" s="177"/>
      <c r="H56" s="177"/>
      <c r="I56" s="178"/>
      <c r="K56" s="88"/>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row>
    <row r="57" spans="2:73" ht="42.6" customHeight="1" x14ac:dyDescent="0.25">
      <c r="B57" s="176"/>
      <c r="C57" s="177"/>
      <c r="D57" s="177"/>
      <c r="E57" s="177"/>
      <c r="F57" s="177"/>
      <c r="G57" s="177"/>
      <c r="H57" s="177"/>
      <c r="I57" s="178"/>
      <c r="K57" s="88"/>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row>
    <row r="58" spans="2:73" ht="42.6" customHeight="1" x14ac:dyDescent="0.25">
      <c r="B58" s="176"/>
      <c r="C58" s="177"/>
      <c r="D58" s="177"/>
      <c r="E58" s="177"/>
      <c r="F58" s="177"/>
      <c r="G58" s="177"/>
      <c r="H58" s="177"/>
      <c r="I58" s="178"/>
      <c r="K58" s="88"/>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row>
    <row r="59" spans="2:73" ht="42.6" customHeight="1" x14ac:dyDescent="0.25">
      <c r="B59" s="176"/>
      <c r="C59" s="177"/>
      <c r="D59" s="177"/>
      <c r="E59" s="177"/>
      <c r="F59" s="177"/>
      <c r="G59" s="177"/>
      <c r="H59" s="177"/>
      <c r="I59" s="178"/>
      <c r="K59" s="88"/>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row>
    <row r="60" spans="2:73" ht="42.6" customHeight="1" x14ac:dyDescent="0.25">
      <c r="B60" s="176"/>
      <c r="C60" s="177"/>
      <c r="D60" s="177"/>
      <c r="E60" s="177"/>
      <c r="F60" s="177"/>
      <c r="G60" s="177"/>
      <c r="H60" s="177"/>
      <c r="I60" s="178"/>
      <c r="K60" s="88"/>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row>
    <row r="61" spans="2:73" ht="42.6" customHeight="1" x14ac:dyDescent="0.25">
      <c r="B61" s="176"/>
      <c r="C61" s="177"/>
      <c r="D61" s="177"/>
      <c r="E61" s="177"/>
      <c r="F61" s="177"/>
      <c r="G61" s="177"/>
      <c r="H61" s="177"/>
      <c r="I61" s="178"/>
      <c r="K61" s="88"/>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row>
    <row r="62" spans="2:73" ht="42.6" customHeight="1" x14ac:dyDescent="0.25">
      <c r="B62" s="176"/>
      <c r="C62" s="177"/>
      <c r="D62" s="177"/>
      <c r="E62" s="177"/>
      <c r="F62" s="177"/>
      <c r="G62" s="177"/>
      <c r="H62" s="177"/>
      <c r="I62" s="178"/>
      <c r="K62" s="88"/>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row>
    <row r="63" spans="2:73" ht="42.6" customHeight="1" x14ac:dyDescent="0.25">
      <c r="B63" s="176"/>
      <c r="C63" s="177"/>
      <c r="D63" s="177"/>
      <c r="E63" s="177"/>
      <c r="F63" s="177"/>
      <c r="G63" s="177"/>
      <c r="H63" s="177"/>
      <c r="I63" s="178"/>
      <c r="K63" s="88"/>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row>
    <row r="64" spans="2:73" ht="42.6" customHeight="1" x14ac:dyDescent="0.25">
      <c r="B64" s="176"/>
      <c r="C64" s="177"/>
      <c r="D64" s="177"/>
      <c r="E64" s="177"/>
      <c r="F64" s="177"/>
      <c r="G64" s="177"/>
      <c r="H64" s="177"/>
      <c r="I64" s="178"/>
      <c r="K64" s="88"/>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row>
    <row r="65" spans="2:73" ht="42.6" customHeight="1" x14ac:dyDescent="0.25">
      <c r="B65" s="176"/>
      <c r="C65" s="177"/>
      <c r="D65" s="177"/>
      <c r="E65" s="177"/>
      <c r="F65" s="177"/>
      <c r="G65" s="177"/>
      <c r="H65" s="177"/>
      <c r="I65" s="178"/>
      <c r="K65" s="88"/>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row>
    <row r="66" spans="2:73" ht="42.6" customHeight="1" x14ac:dyDescent="0.25">
      <c r="B66" s="176"/>
      <c r="C66" s="177"/>
      <c r="D66" s="177"/>
      <c r="E66" s="177"/>
      <c r="F66" s="177"/>
      <c r="G66" s="177"/>
      <c r="H66" s="177"/>
      <c r="I66" s="178"/>
      <c r="K66" s="88"/>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row>
    <row r="67" spans="2:73" ht="42.6" customHeight="1" x14ac:dyDescent="0.25">
      <c r="B67" s="176"/>
      <c r="C67" s="177"/>
      <c r="D67" s="177"/>
      <c r="E67" s="177"/>
      <c r="F67" s="177"/>
      <c r="G67" s="177"/>
      <c r="H67" s="177"/>
      <c r="I67" s="178"/>
      <c r="K67" s="88"/>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row>
    <row r="68" spans="2:73" ht="42.6" customHeight="1" x14ac:dyDescent="0.25">
      <c r="B68" s="176"/>
      <c r="C68" s="177"/>
      <c r="D68" s="177"/>
      <c r="E68" s="177"/>
      <c r="F68" s="177"/>
      <c r="G68" s="177"/>
      <c r="H68" s="177"/>
      <c r="I68" s="178"/>
      <c r="K68" s="88"/>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row>
    <row r="69" spans="2:73" ht="42.6" customHeight="1" x14ac:dyDescent="0.25">
      <c r="B69" s="176"/>
      <c r="C69" s="177"/>
      <c r="D69" s="177"/>
      <c r="E69" s="177"/>
      <c r="F69" s="177"/>
      <c r="G69" s="177"/>
      <c r="H69" s="177"/>
      <c r="I69" s="178"/>
      <c r="K69" s="88"/>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row>
    <row r="70" spans="2:73" ht="42.6" customHeight="1" x14ac:dyDescent="0.25">
      <c r="B70" s="179"/>
      <c r="C70" s="180"/>
      <c r="D70" s="180"/>
      <c r="E70" s="180"/>
      <c r="F70" s="180"/>
      <c r="G70" s="180"/>
      <c r="H70" s="180"/>
      <c r="I70" s="181"/>
      <c r="K70" s="88"/>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row>
    <row r="71" spans="2:73" x14ac:dyDescent="0.25">
      <c r="B71" s="182" t="s">
        <v>30</v>
      </c>
      <c r="C71" s="182"/>
      <c r="D71" s="182"/>
      <c r="E71" s="182"/>
      <c r="F71" s="182"/>
      <c r="G71" s="182"/>
      <c r="H71" s="182"/>
      <c r="I71" s="105">
        <f>LEN(TRIM(B52))-LEN(SUBSTITUTE(B52," ",""))+1</f>
        <v>1</v>
      </c>
      <c r="K71" s="88"/>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row>
    <row r="72" spans="2:73" ht="23.25" x14ac:dyDescent="0.25">
      <c r="B72" s="183" t="str">
        <f xml:space="preserve"> IF(I71&gt;500,"Attention! There are more than 500 words, please reduce the number of words.","")</f>
        <v/>
      </c>
      <c r="C72" s="183"/>
      <c r="D72" s="183"/>
      <c r="E72" s="183"/>
      <c r="F72" s="183"/>
      <c r="G72" s="183"/>
      <c r="H72" s="183"/>
      <c r="I72" s="183"/>
      <c r="K72" s="88"/>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row>
    <row r="73" spans="2:73" x14ac:dyDescent="0.25">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row>
    <row r="74" spans="2:73" ht="23.25" x14ac:dyDescent="0.25">
      <c r="B74" s="169" t="s">
        <v>31</v>
      </c>
      <c r="C74" s="170"/>
      <c r="D74" s="170"/>
      <c r="E74" s="170"/>
      <c r="F74" s="170"/>
      <c r="G74" s="170"/>
      <c r="H74" s="170"/>
      <c r="I74" s="171"/>
      <c r="J74" s="8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row>
    <row r="75" spans="2:73" x14ac:dyDescent="0.25">
      <c r="B75" s="165"/>
      <c r="C75" s="165"/>
      <c r="D75" s="165"/>
      <c r="E75" s="165"/>
      <c r="F75" s="165"/>
      <c r="G75" s="165"/>
      <c r="H75" s="165"/>
      <c r="I75" s="165"/>
      <c r="J75" s="90"/>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row>
    <row r="76" spans="2:73" x14ac:dyDescent="0.25">
      <c r="B76" s="90"/>
      <c r="C76" s="90"/>
      <c r="D76" s="90"/>
      <c r="E76" s="90"/>
      <c r="F76" s="90"/>
      <c r="G76" s="90"/>
      <c r="H76" s="90"/>
      <c r="I76" s="90"/>
      <c r="J76" s="90"/>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row>
    <row r="77" spans="2:73" ht="21" x14ac:dyDescent="0.25">
      <c r="B77" s="184" t="s">
        <v>32</v>
      </c>
      <c r="C77" s="184"/>
      <c r="D77" s="184"/>
      <c r="E77" s="184"/>
      <c r="F77" s="184"/>
      <c r="G77" s="184"/>
      <c r="H77" s="184"/>
      <c r="I77" s="184"/>
      <c r="J77" s="106"/>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row>
    <row r="78" spans="2:73" x14ac:dyDescent="0.25">
      <c r="B78" s="107"/>
      <c r="C78" s="165"/>
      <c r="D78" s="165"/>
      <c r="E78" s="165"/>
      <c r="F78" s="165"/>
      <c r="G78" s="165"/>
      <c r="H78" s="165"/>
      <c r="I78" s="165"/>
      <c r="J78" s="90"/>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row>
    <row r="79" spans="2:73" x14ac:dyDescent="0.25">
      <c r="B79" s="107"/>
      <c r="C79" s="90"/>
      <c r="D79" s="90"/>
      <c r="E79" s="90"/>
      <c r="F79" s="90"/>
      <c r="G79" s="90"/>
      <c r="H79" s="90"/>
      <c r="I79" s="90"/>
      <c r="J79" s="90"/>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row>
    <row r="80" spans="2:73" ht="20.100000000000001" customHeight="1" x14ac:dyDescent="0.25">
      <c r="B80" s="107" t="s">
        <v>33</v>
      </c>
      <c r="C80" s="185">
        <f>E14</f>
        <v>0</v>
      </c>
      <c r="D80" s="186"/>
      <c r="E80" s="186"/>
      <c r="F80" s="186"/>
      <c r="G80" s="187"/>
      <c r="H80" s="107"/>
      <c r="I80" s="107"/>
      <c r="J80" s="107"/>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row>
    <row r="81" spans="2:73" ht="20.100000000000001" customHeight="1" x14ac:dyDescent="0.25">
      <c r="B81" s="165"/>
      <c r="C81" s="165"/>
      <c r="D81" s="165"/>
      <c r="E81" s="165"/>
      <c r="F81" s="165"/>
      <c r="G81" s="165"/>
      <c r="H81" s="165"/>
      <c r="I81" s="165"/>
      <c r="J81" s="90"/>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row>
    <row r="82" spans="2:73" ht="164.1" customHeight="1" x14ac:dyDescent="0.25">
      <c r="B82" s="157" t="s">
        <v>34</v>
      </c>
      <c r="C82" s="157"/>
      <c r="D82" s="157"/>
      <c r="E82" s="157"/>
      <c r="F82" s="158"/>
      <c r="G82" s="158"/>
      <c r="H82" s="158"/>
      <c r="I82" s="158"/>
      <c r="J82" s="107"/>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row>
    <row r="83" spans="2:73" ht="112.5" customHeight="1" x14ac:dyDescent="0.25">
      <c r="B83" s="160" t="s">
        <v>35</v>
      </c>
      <c r="C83" s="161"/>
      <c r="D83" s="161"/>
      <c r="E83" s="161"/>
      <c r="F83" s="161"/>
      <c r="G83" s="161"/>
      <c r="H83" s="161"/>
      <c r="I83" s="161"/>
      <c r="J83" s="90"/>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row>
    <row r="84" spans="2:73" ht="90.6" customHeight="1" x14ac:dyDescent="0.25">
      <c r="B84" s="160" t="s">
        <v>36</v>
      </c>
      <c r="C84" s="160"/>
      <c r="D84" s="160"/>
      <c r="E84" s="160"/>
      <c r="F84" s="160"/>
      <c r="G84" s="160"/>
      <c r="H84" s="160"/>
      <c r="I84" s="160"/>
      <c r="J84" s="90"/>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row>
    <row r="85" spans="2:73" x14ac:dyDescent="0.25">
      <c r="B85" s="108"/>
      <c r="C85" s="108"/>
      <c r="D85" s="108"/>
      <c r="E85" s="108"/>
      <c r="F85" s="108"/>
      <c r="G85" s="108"/>
      <c r="H85" s="108"/>
      <c r="I85" s="108"/>
      <c r="J85" s="90"/>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row>
    <row r="86" spans="2:73" ht="41.25" customHeight="1" x14ac:dyDescent="0.25">
      <c r="B86" s="162" t="s">
        <v>37</v>
      </c>
      <c r="C86" s="162"/>
      <c r="D86" s="162"/>
      <c r="E86" s="162"/>
      <c r="F86" s="162"/>
      <c r="G86" s="162"/>
      <c r="H86" s="162"/>
      <c r="I86" s="123" t="s">
        <v>387</v>
      </c>
      <c r="J86" s="11"/>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row>
    <row r="87" spans="2:73" ht="16.5" customHeight="1" x14ac:dyDescent="0.25">
      <c r="B87" s="163"/>
      <c r="C87" s="163"/>
      <c r="D87" s="163"/>
      <c r="E87" s="163"/>
      <c r="F87" s="163"/>
      <c r="G87" s="163"/>
      <c r="H87" s="163"/>
      <c r="I87" s="163"/>
      <c r="J87" s="11"/>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row>
    <row r="88" spans="2:73" ht="18.75" x14ac:dyDescent="0.25">
      <c r="B88" s="164" t="str">
        <f>IF(I86="NO","Attention! If you do not select 'YES' then your application will not be accepted.","")</f>
        <v/>
      </c>
      <c r="C88" s="164"/>
      <c r="D88" s="164"/>
      <c r="E88" s="164"/>
      <c r="F88" s="164"/>
      <c r="G88" s="164"/>
      <c r="H88" s="164"/>
      <c r="I88" s="164"/>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row>
    <row r="89" spans="2:73" ht="18.75" x14ac:dyDescent="0.25">
      <c r="B89" s="109"/>
      <c r="C89" s="109"/>
      <c r="D89" s="109"/>
      <c r="E89" s="109"/>
      <c r="F89" s="109"/>
      <c r="G89" s="109"/>
      <c r="H89" s="109"/>
      <c r="I89" s="109"/>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row>
    <row r="90" spans="2:73" ht="21" customHeight="1" x14ac:dyDescent="0.25">
      <c r="B90" s="110" t="s">
        <v>33</v>
      </c>
      <c r="C90" s="155">
        <f>C80</f>
        <v>0</v>
      </c>
      <c r="D90" s="155"/>
      <c r="E90" s="155"/>
      <c r="F90" s="155"/>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row>
    <row r="91" spans="2:73" ht="21" customHeight="1" x14ac:dyDescent="0.25">
      <c r="B91" s="110" t="s">
        <v>38</v>
      </c>
      <c r="C91" s="156"/>
      <c r="D91" s="156"/>
      <c r="E91" s="156"/>
      <c r="F91" s="156"/>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row>
    <row r="92" spans="2:73" ht="21" customHeight="1" x14ac:dyDescent="0.25">
      <c r="B92" s="110" t="s">
        <v>39</v>
      </c>
      <c r="C92" s="156"/>
      <c r="D92" s="156"/>
      <c r="E92" s="156"/>
      <c r="F92" s="156"/>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row>
    <row r="93" spans="2:73" x14ac:dyDescent="0.25">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row>
    <row r="94" spans="2:73" x14ac:dyDescent="0.25">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row>
    <row r="95" spans="2:73" x14ac:dyDescent="0.25">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row>
    <row r="96" spans="2:73" ht="116.45" customHeight="1" x14ac:dyDescent="0.25">
      <c r="B96" s="157" t="s">
        <v>40</v>
      </c>
      <c r="C96" s="157"/>
      <c r="D96" s="157"/>
      <c r="E96" s="157"/>
      <c r="F96" s="158"/>
      <c r="G96" s="158"/>
      <c r="H96" s="158"/>
      <c r="I96" s="158"/>
      <c r="J96" s="107"/>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row>
    <row r="97" spans="1:73" ht="35.450000000000003" customHeight="1" x14ac:dyDescent="0.25">
      <c r="B97" s="159" t="str">
        <f>IF(C148&gt;=1,"ATTENTION! One or more mandatory cells are not filled in above.","")</f>
        <v>ATTENTION! One or more mandatory cells are not filled in above.</v>
      </c>
      <c r="C97" s="159"/>
      <c r="D97" s="159"/>
      <c r="E97" s="159"/>
      <c r="F97" s="159"/>
      <c r="G97" s="159"/>
      <c r="H97" s="159"/>
      <c r="I97" s="159"/>
      <c r="J97" s="107"/>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row>
    <row r="98" spans="1:73" ht="35.450000000000003" customHeight="1" x14ac:dyDescent="0.25">
      <c r="B98" s="159" t="str">
        <f>IF(C151=1,"ATTENTION! PART 5 does not contain at least one completed Sector/Policy area.","")</f>
        <v/>
      </c>
      <c r="C98" s="159"/>
      <c r="D98" s="159"/>
      <c r="E98" s="159"/>
      <c r="F98" s="159"/>
      <c r="G98" s="159"/>
      <c r="H98" s="159"/>
      <c r="I98" s="159"/>
      <c r="J98" s="107"/>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row>
    <row r="99" spans="1:73" hidden="1" x14ac:dyDescent="0.2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row>
    <row r="100" spans="1:73" hidden="1" x14ac:dyDescent="0.25">
      <c r="A100" s="73"/>
      <c r="B100" s="111">
        <v>46049</v>
      </c>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row>
    <row r="101" spans="1:73" hidden="1"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row>
    <row r="102" spans="1:73" hidden="1" x14ac:dyDescent="0.2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row>
    <row r="103" spans="1:73" hidden="1" x14ac:dyDescent="0.2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row>
    <row r="104" spans="1:73" hidden="1" x14ac:dyDescent="0.2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row>
    <row r="105" spans="1:73" hidden="1" x14ac:dyDescent="0.2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row>
    <row r="106" spans="1:73" hidden="1" x14ac:dyDescent="0.2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row>
    <row r="107" spans="1:73" hidden="1" x14ac:dyDescent="0.2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row>
    <row r="108" spans="1:73" hidden="1" x14ac:dyDescent="0.2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row>
    <row r="109" spans="1:73" hidden="1" x14ac:dyDescent="0.2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row>
    <row r="110" spans="1:73" hidden="1" x14ac:dyDescent="0.2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row>
    <row r="111" spans="1:73" hidden="1" x14ac:dyDescent="0.2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row>
    <row r="112" spans="1:73" hidden="1" x14ac:dyDescent="0.2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row>
    <row r="113" spans="1:46" hidden="1" x14ac:dyDescent="0.2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row>
    <row r="114" spans="1:46" hidden="1" x14ac:dyDescent="0.2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row>
    <row r="115" spans="1:46" hidden="1" x14ac:dyDescent="0.2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row>
    <row r="116" spans="1:46" hidden="1" x14ac:dyDescent="0.2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row>
    <row r="117" spans="1:46" hidden="1" x14ac:dyDescent="0.2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row>
    <row r="118" spans="1:46" hidden="1" x14ac:dyDescent="0.2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row>
    <row r="119" spans="1:46" hidden="1" x14ac:dyDescent="0.2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row>
    <row r="120" spans="1:46" hidden="1" x14ac:dyDescent="0.2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row>
    <row r="121" spans="1:46" hidden="1" x14ac:dyDescent="0.2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row>
    <row r="122" spans="1:46" hidden="1" x14ac:dyDescent="0.2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row>
    <row r="123" spans="1:46" hidden="1" x14ac:dyDescent="0.2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row>
    <row r="124" spans="1:46" hidden="1" x14ac:dyDescent="0.2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row>
    <row r="125" spans="1:46" hidden="1" x14ac:dyDescent="0.2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row>
    <row r="126" spans="1:46" hidden="1" x14ac:dyDescent="0.2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row>
    <row r="127" spans="1:46" hidden="1" x14ac:dyDescent="0.2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row>
    <row r="128" spans="1:46" hidden="1" x14ac:dyDescent="0.2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row>
    <row r="129" spans="1:46" hidden="1" outlineLevel="1" x14ac:dyDescent="0.25">
      <c r="A129" s="73"/>
      <c r="B129" s="153" t="s">
        <v>41</v>
      </c>
      <c r="C129" s="15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row>
    <row r="130" spans="1:46" ht="14.45" hidden="1" customHeight="1" outlineLevel="1" x14ac:dyDescent="0.25">
      <c r="A130" s="73"/>
      <c r="B130" s="112" t="s">
        <v>42</v>
      </c>
      <c r="C130" s="112" t="str">
        <f>IF(E14="","blank","comleted")</f>
        <v>blank</v>
      </c>
      <c r="D130" s="113"/>
      <c r="E130" s="113"/>
      <c r="F130" s="113"/>
      <c r="G130" s="113"/>
      <c r="H130" s="113"/>
      <c r="I130" s="11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row>
    <row r="131" spans="1:46" ht="14.45" hidden="1" customHeight="1" outlineLevel="1" x14ac:dyDescent="0.25">
      <c r="A131" s="73"/>
      <c r="B131" s="112" t="s">
        <v>240</v>
      </c>
      <c r="C131" s="112" t="str">
        <f>IF(E15="","blank","comleted")</f>
        <v>blank</v>
      </c>
      <c r="D131" s="113"/>
      <c r="E131" s="113"/>
      <c r="F131" s="113"/>
      <c r="G131" s="113"/>
      <c r="H131" s="113"/>
      <c r="I131" s="11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row>
    <row r="132" spans="1:46" ht="14.45" hidden="1" customHeight="1" outlineLevel="1" x14ac:dyDescent="0.25">
      <c r="A132" s="73"/>
      <c r="B132" s="112" t="s">
        <v>43</v>
      </c>
      <c r="C132" s="112" t="str">
        <f>IF(E17="","blank","completed")</f>
        <v>blank</v>
      </c>
      <c r="D132" s="113"/>
      <c r="E132" s="114"/>
      <c r="F132" s="114"/>
      <c r="G132" s="114"/>
      <c r="H132" s="114"/>
      <c r="I132" s="11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row>
    <row r="133" spans="1:46" ht="14.45" hidden="1" customHeight="1" outlineLevel="1" x14ac:dyDescent="0.25">
      <c r="A133" s="73"/>
      <c r="B133" s="112" t="s">
        <v>44</v>
      </c>
      <c r="C133" s="112" t="str">
        <f>IF(E19="","blank","completed")</f>
        <v>blank</v>
      </c>
      <c r="D133" s="113"/>
      <c r="E133" s="114"/>
      <c r="F133" s="114"/>
      <c r="G133" s="114"/>
      <c r="H133" s="114"/>
      <c r="I133" s="11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row>
    <row r="134" spans="1:46" ht="14.45" hidden="1" customHeight="1" outlineLevel="1" x14ac:dyDescent="0.25">
      <c r="A134" s="73"/>
      <c r="B134" s="112" t="s">
        <v>45</v>
      </c>
      <c r="C134" s="112" t="str">
        <f>IF(E21="","blank","completed")</f>
        <v>blank</v>
      </c>
      <c r="D134" s="113"/>
      <c r="E134" s="114"/>
      <c r="F134" s="114"/>
      <c r="G134" s="114"/>
      <c r="H134" s="114"/>
      <c r="I134" s="11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row>
    <row r="135" spans="1:46" ht="14.45" hidden="1" customHeight="1" outlineLevel="1" x14ac:dyDescent="0.25">
      <c r="A135" s="73"/>
      <c r="B135" s="112" t="s">
        <v>46</v>
      </c>
      <c r="C135" s="112" t="str">
        <f>IF(E23="","blank","completed")</f>
        <v>blank</v>
      </c>
      <c r="D135" s="113"/>
      <c r="E135" s="114"/>
      <c r="F135" s="114"/>
      <c r="G135" s="114"/>
      <c r="H135" s="114"/>
      <c r="I135" s="11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row>
    <row r="136" spans="1:46" ht="14.45" hidden="1" customHeight="1" outlineLevel="1" x14ac:dyDescent="0.25">
      <c r="A136" s="73"/>
      <c r="B136" s="112" t="s">
        <v>47</v>
      </c>
      <c r="C136" s="112" t="str">
        <f>IF(E24="Please Select","blank","completed")</f>
        <v>blank</v>
      </c>
      <c r="D136" s="113"/>
      <c r="E136" s="114"/>
      <c r="F136" s="114"/>
      <c r="G136" s="114"/>
      <c r="H136" s="114"/>
      <c r="I136" s="11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row>
    <row r="137" spans="1:46" ht="14.45" hidden="1" customHeight="1" outlineLevel="1" x14ac:dyDescent="0.25">
      <c r="A137" s="73"/>
      <c r="B137" s="112" t="s">
        <v>215</v>
      </c>
      <c r="C137" s="112" t="str">
        <f>IF(E28="","blank","completed")</f>
        <v>blank</v>
      </c>
      <c r="D137" s="113"/>
      <c r="E137" s="114"/>
      <c r="F137" s="114"/>
      <c r="G137" s="114"/>
      <c r="H137" s="114"/>
      <c r="I137" s="11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row>
    <row r="138" spans="1:46" ht="14.45" hidden="1" customHeight="1" outlineLevel="1" x14ac:dyDescent="0.25">
      <c r="A138" s="73"/>
      <c r="B138" s="112" t="s">
        <v>217</v>
      </c>
      <c r="C138" s="112" t="str">
        <f>IF(G28="","blank","completed")</f>
        <v>blank</v>
      </c>
      <c r="D138" s="113"/>
      <c r="E138" s="114"/>
      <c r="F138" s="114"/>
      <c r="G138" s="114"/>
      <c r="H138" s="114"/>
      <c r="I138" s="11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row>
    <row r="139" spans="1:46" ht="14.45" hidden="1" customHeight="1" outlineLevel="1" x14ac:dyDescent="0.25">
      <c r="A139" s="73"/>
      <c r="B139" s="112" t="s">
        <v>218</v>
      </c>
      <c r="C139" s="112" t="str">
        <f>IF(H28="Please Select","blank","completed")</f>
        <v>blank</v>
      </c>
      <c r="D139" s="113"/>
      <c r="E139" s="114"/>
      <c r="F139" s="114"/>
      <c r="G139" s="114"/>
      <c r="H139" s="114"/>
      <c r="I139" s="11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row>
    <row r="140" spans="1:46" ht="14.45" hidden="1" customHeight="1" outlineLevel="1" x14ac:dyDescent="0.25">
      <c r="A140" s="73"/>
      <c r="B140" s="112" t="s">
        <v>48</v>
      </c>
      <c r="C140" s="112" t="str">
        <f>IF(OR(E34="please select",E34=""),"blank","completed")</f>
        <v>blank</v>
      </c>
      <c r="D140" s="113"/>
      <c r="E140" s="114"/>
      <c r="F140" s="114"/>
      <c r="G140" s="114"/>
      <c r="H140" s="114"/>
      <c r="I140" s="11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row>
    <row r="141" spans="1:46" ht="14.45" hidden="1" customHeight="1" outlineLevel="1" x14ac:dyDescent="0.25">
      <c r="A141" s="73"/>
      <c r="B141" s="112" t="s">
        <v>49</v>
      </c>
      <c r="C141" s="112" t="str">
        <f>IF(OR(H46="Please select",H46=""),"blank","completed")</f>
        <v>blank</v>
      </c>
      <c r="D141" s="113"/>
      <c r="E141" s="114"/>
      <c r="F141" s="114"/>
      <c r="G141" s="114"/>
      <c r="H141" s="114"/>
      <c r="I141" s="11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row>
    <row r="142" spans="1:46" ht="14.45" hidden="1" customHeight="1" outlineLevel="1" x14ac:dyDescent="0.25">
      <c r="A142" s="73"/>
      <c r="B142" s="112" t="s">
        <v>50</v>
      </c>
      <c r="C142" s="112" t="str">
        <f>IF(OR(H47="please select",H47=""),"blank","completed")</f>
        <v>blank</v>
      </c>
      <c r="D142" s="113"/>
      <c r="E142" s="114"/>
      <c r="F142" s="114"/>
      <c r="G142" s="114"/>
      <c r="H142" s="114"/>
      <c r="I142" s="11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row>
    <row r="143" spans="1:46" ht="14.45" hidden="1" customHeight="1" outlineLevel="1" x14ac:dyDescent="0.25">
      <c r="A143" s="73"/>
      <c r="B143" s="112" t="s">
        <v>51</v>
      </c>
      <c r="C143" s="112" t="str">
        <f>IF(OR(H48="please select",H48=""),"blank","completed")</f>
        <v>blank</v>
      </c>
      <c r="D143" s="113"/>
      <c r="E143" s="114"/>
      <c r="F143" s="114"/>
      <c r="G143" s="114"/>
      <c r="H143" s="114"/>
      <c r="I143" s="11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row>
    <row r="144" spans="1:46" ht="14.45" hidden="1" customHeight="1" outlineLevel="1" x14ac:dyDescent="0.25">
      <c r="A144" s="73"/>
      <c r="B144" s="112" t="s">
        <v>52</v>
      </c>
      <c r="C144" s="112" t="str">
        <f>IF(B52="","blank","completed")</f>
        <v>blank</v>
      </c>
      <c r="D144" s="113"/>
      <c r="E144" s="114"/>
      <c r="F144" s="114"/>
      <c r="G144" s="114"/>
      <c r="H144" s="114"/>
      <c r="I144" s="11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row>
    <row r="145" spans="1:46" ht="14.45" hidden="1" customHeight="1" outlineLevel="1" x14ac:dyDescent="0.25">
      <c r="A145" s="73"/>
      <c r="B145" s="112" t="s">
        <v>53</v>
      </c>
      <c r="C145" s="112" t="str">
        <f>IF(OR(I86="please select",I86=""),"blank","completed")</f>
        <v>blank</v>
      </c>
      <c r="D145" s="113"/>
      <c r="E145" s="114"/>
      <c r="F145" s="114"/>
      <c r="G145" s="114"/>
      <c r="H145" s="114"/>
      <c r="I145" s="11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row>
    <row r="146" spans="1:46" ht="14.45" hidden="1" customHeight="1" outlineLevel="1" x14ac:dyDescent="0.25">
      <c r="A146" s="73"/>
      <c r="B146" s="112" t="s">
        <v>54</v>
      </c>
      <c r="C146" s="112" t="str">
        <f>IF(C91="","blank","completed")</f>
        <v>blank</v>
      </c>
      <c r="D146" s="113"/>
      <c r="E146" s="114"/>
      <c r="F146" s="114"/>
      <c r="G146" s="114"/>
      <c r="H146" s="114"/>
      <c r="I146" s="11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row>
    <row r="147" spans="1:46" ht="14.45" hidden="1" customHeight="1" outlineLevel="1" x14ac:dyDescent="0.25">
      <c r="A147" s="73"/>
      <c r="B147" s="112" t="s">
        <v>55</v>
      </c>
      <c r="C147" s="112" t="str">
        <f>IF(C92="","blank","completed")</f>
        <v>blank</v>
      </c>
      <c r="D147" s="113"/>
      <c r="E147" s="113"/>
      <c r="F147" s="113"/>
      <c r="G147" s="113"/>
      <c r="H147" s="113"/>
      <c r="I147" s="11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row>
    <row r="148" spans="1:46" ht="30" hidden="1" customHeight="1" outlineLevel="1" x14ac:dyDescent="0.25">
      <c r="A148" s="73"/>
      <c r="B148" s="115" t="s">
        <v>56</v>
      </c>
      <c r="C148" s="116">
        <f>COUNTIF(C130:C147,"blank")</f>
        <v>18</v>
      </c>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row>
    <row r="149" spans="1:46" hidden="1" outlineLevel="1" x14ac:dyDescent="0.2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row>
    <row r="150" spans="1:46" hidden="1" outlineLevel="1" x14ac:dyDescent="0.25">
      <c r="A150" s="73"/>
      <c r="B150" s="153" t="s">
        <v>57</v>
      </c>
      <c r="C150" s="15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row>
    <row r="151" spans="1:46" ht="42.95" hidden="1" customHeight="1" outlineLevel="1" x14ac:dyDescent="0.25">
      <c r="A151" s="73"/>
      <c r="B151" s="117" t="s">
        <v>58</v>
      </c>
      <c r="C151" s="118">
        <f>IF((COUNTBLANK('PREVIOUS VERSION PART 5'!D12:D150)-7)=125,1,0)</f>
        <v>0</v>
      </c>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row>
    <row r="152" spans="1:46" ht="60" hidden="1" outlineLevel="1" x14ac:dyDescent="0.25">
      <c r="A152" s="73"/>
      <c r="B152" s="117" t="s">
        <v>59</v>
      </c>
      <c r="C152" s="118">
        <f>'PREVIOUS VERSION PART 5'!B8</f>
        <v>9</v>
      </c>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row>
    <row r="153" spans="1:46" ht="30" hidden="1" outlineLevel="1" x14ac:dyDescent="0.25">
      <c r="A153" s="73"/>
      <c r="B153" s="115" t="s">
        <v>60</v>
      </c>
      <c r="C153" s="116">
        <f>SUM(C151:C152)</f>
        <v>9</v>
      </c>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row>
    <row r="154" spans="1:46" hidden="1" outlineLevel="1" x14ac:dyDescent="0.2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row>
    <row r="155" spans="1:46" ht="30" hidden="1" outlineLevel="1" x14ac:dyDescent="0.25">
      <c r="A155" s="73"/>
      <c r="B155" s="119" t="s">
        <v>61</v>
      </c>
      <c r="C155" s="120">
        <f>C148+C153</f>
        <v>27</v>
      </c>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row>
    <row r="156" spans="1:46" hidden="1" collapsed="1" x14ac:dyDescent="0.2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row>
    <row r="157" spans="1:46" hidden="1" x14ac:dyDescent="0.2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row>
    <row r="158" spans="1:46" hidden="1" x14ac:dyDescent="0.2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row>
    <row r="159" spans="1:46" hidden="1" x14ac:dyDescent="0.2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row>
    <row r="160" spans="1:46" hidden="1" x14ac:dyDescent="0.2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row>
    <row r="161" spans="1:46" hidden="1" x14ac:dyDescent="0.2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row>
    <row r="162" spans="1:46" hidden="1" x14ac:dyDescent="0.2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row>
    <row r="163" spans="1:46" hidden="1" x14ac:dyDescent="0.2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row>
    <row r="164" spans="1:46" hidden="1" x14ac:dyDescent="0.2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row>
    <row r="165" spans="1:46" hidden="1" x14ac:dyDescent="0.2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row>
    <row r="166" spans="1:46" hidden="1" x14ac:dyDescent="0.2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row>
    <row r="167" spans="1:46" hidden="1" x14ac:dyDescent="0.2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row>
    <row r="168" spans="1:46" hidden="1" x14ac:dyDescent="0.2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row>
    <row r="169" spans="1:46" hidden="1" x14ac:dyDescent="0.2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row>
    <row r="170" spans="1:46" hidden="1" x14ac:dyDescent="0.2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row>
    <row r="171" spans="1:46" hidden="1" x14ac:dyDescent="0.2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row>
    <row r="172" spans="1:46" hidden="1" x14ac:dyDescent="0.2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row>
    <row r="173" spans="1:46" hidden="1" x14ac:dyDescent="0.2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row>
    <row r="174" spans="1:46" hidden="1" x14ac:dyDescent="0.2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row>
    <row r="175" spans="1:46" hidden="1" x14ac:dyDescent="0.2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row>
    <row r="176" spans="1:46" hidden="1" x14ac:dyDescent="0.2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row>
    <row r="177" spans="1:46" hidden="1" x14ac:dyDescent="0.2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row>
    <row r="178" spans="1:46" hidden="1" x14ac:dyDescent="0.2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row>
    <row r="179" spans="1:46" hidden="1" x14ac:dyDescent="0.2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row>
    <row r="180" spans="1:46" hidden="1" x14ac:dyDescent="0.2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row>
    <row r="181" spans="1:46" hidden="1" x14ac:dyDescent="0.2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row>
    <row r="182" spans="1:46" hidden="1" x14ac:dyDescent="0.2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row>
    <row r="183" spans="1:46" hidden="1" x14ac:dyDescent="0.2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row>
    <row r="184" spans="1:46" hidden="1" x14ac:dyDescent="0.2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row>
    <row r="185" spans="1:46" hidden="1" x14ac:dyDescent="0.2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row>
    <row r="186" spans="1:46" hidden="1" x14ac:dyDescent="0.2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row>
    <row r="187" spans="1:46" hidden="1" x14ac:dyDescent="0.2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row>
    <row r="188" spans="1:46" hidden="1" x14ac:dyDescent="0.2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row>
    <row r="189" spans="1:46" hidden="1" x14ac:dyDescent="0.2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row>
    <row r="190" spans="1:46" hidden="1" x14ac:dyDescent="0.2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row>
    <row r="191" spans="1:46" hidden="1" x14ac:dyDescent="0.2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row>
    <row r="192" spans="1:46" hidden="1" x14ac:dyDescent="0.2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c r="AN192" s="73"/>
      <c r="AO192" s="73"/>
      <c r="AP192" s="73"/>
      <c r="AQ192" s="73"/>
      <c r="AR192" s="73"/>
      <c r="AS192" s="73"/>
      <c r="AT192" s="73"/>
    </row>
    <row r="193" spans="1:46" hidden="1" x14ac:dyDescent="0.2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row>
    <row r="194" spans="1:46" hidden="1" x14ac:dyDescent="0.2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row>
    <row r="195" spans="1:46" hidden="1" x14ac:dyDescent="0.2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row>
    <row r="196" spans="1:46" hidden="1" x14ac:dyDescent="0.2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row>
    <row r="197" spans="1:46" hidden="1" x14ac:dyDescent="0.2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row>
    <row r="198" spans="1:46" hidden="1" x14ac:dyDescent="0.2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c r="AN198" s="73"/>
      <c r="AO198" s="73"/>
      <c r="AP198" s="73"/>
      <c r="AQ198" s="73"/>
      <c r="AR198" s="73"/>
      <c r="AS198" s="73"/>
      <c r="AT198" s="73"/>
    </row>
    <row r="199" spans="1:46" hidden="1" x14ac:dyDescent="0.2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row>
    <row r="200" spans="1:46" hidden="1" x14ac:dyDescent="0.2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row>
    <row r="201" spans="1:46" hidden="1" x14ac:dyDescent="0.2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row>
    <row r="202" spans="1:46" hidden="1" x14ac:dyDescent="0.2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row>
    <row r="203" spans="1:46" hidden="1" x14ac:dyDescent="0.25">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row>
    <row r="204" spans="1:46" hidden="1" x14ac:dyDescent="0.25">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row>
    <row r="205" spans="1:46" hidden="1" x14ac:dyDescent="0.2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c r="AQ205" s="73"/>
      <c r="AR205" s="73"/>
      <c r="AS205" s="73"/>
      <c r="AT205" s="73"/>
    </row>
    <row r="206" spans="1:46" hidden="1" x14ac:dyDescent="0.25">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3"/>
      <c r="AT206" s="73"/>
    </row>
    <row r="207" spans="1:46" hidden="1" x14ac:dyDescent="0.25">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c r="AN207" s="73"/>
      <c r="AO207" s="73"/>
      <c r="AP207" s="73"/>
      <c r="AQ207" s="73"/>
      <c r="AR207" s="73"/>
      <c r="AS207" s="73"/>
      <c r="AT207" s="73"/>
    </row>
    <row r="208" spans="1:46" hidden="1" x14ac:dyDescent="0.25">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3"/>
      <c r="AT208" s="73"/>
    </row>
    <row r="209" spans="1:46" hidden="1" x14ac:dyDescent="0.25">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row>
    <row r="210" spans="1:46" hidden="1" x14ac:dyDescent="0.2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row>
    <row r="211" spans="1:46" hidden="1" x14ac:dyDescent="0.25">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row>
    <row r="212" spans="1:46" hidden="1" x14ac:dyDescent="0.25">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row>
    <row r="213" spans="1:46" hidden="1" x14ac:dyDescent="0.25">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row>
    <row r="214" spans="1:46" hidden="1" x14ac:dyDescent="0.25">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row>
    <row r="215" spans="1:46" hidden="1" x14ac:dyDescent="0.25">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row>
    <row r="216" spans="1:46" hidden="1" x14ac:dyDescent="0.25">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row>
    <row r="217" spans="1:46" hidden="1" x14ac:dyDescent="0.25">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row>
    <row r="218" spans="1:46" hidden="1" x14ac:dyDescent="0.25">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row>
    <row r="219" spans="1:46" hidden="1" x14ac:dyDescent="0.25">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row>
    <row r="220" spans="1:46" hidden="1" x14ac:dyDescent="0.25">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row>
    <row r="221" spans="1:46" hidden="1" x14ac:dyDescent="0.25">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row>
    <row r="222" spans="1:46" hidden="1" x14ac:dyDescent="0.25">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row>
    <row r="223" spans="1:46" hidden="1" x14ac:dyDescent="0.25">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row>
    <row r="224" spans="1:46" hidden="1" x14ac:dyDescent="0.25">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row>
    <row r="225" spans="1:46" hidden="1" x14ac:dyDescent="0.25">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row>
    <row r="226" spans="1:46" hidden="1" x14ac:dyDescent="0.25">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row>
    <row r="227" spans="1:46" hidden="1" x14ac:dyDescent="0.25">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c r="AN227" s="73"/>
      <c r="AO227" s="73"/>
      <c r="AP227" s="73"/>
      <c r="AQ227" s="73"/>
      <c r="AR227" s="73"/>
      <c r="AS227" s="73"/>
      <c r="AT227" s="73"/>
    </row>
    <row r="228" spans="1:46" hidden="1" x14ac:dyDescent="0.25">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row>
    <row r="229" spans="1:46" hidden="1" x14ac:dyDescent="0.25">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c r="AN229" s="73"/>
      <c r="AO229" s="73"/>
      <c r="AP229" s="73"/>
      <c r="AQ229" s="73"/>
      <c r="AR229" s="73"/>
      <c r="AS229" s="73"/>
      <c r="AT229" s="73"/>
    </row>
    <row r="230" spans="1:46" hidden="1" x14ac:dyDescent="0.25">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c r="AN230" s="73"/>
      <c r="AO230" s="73"/>
      <c r="AP230" s="73"/>
      <c r="AQ230" s="73"/>
      <c r="AR230" s="73"/>
      <c r="AS230" s="73"/>
      <c r="AT230" s="73"/>
    </row>
    <row r="231" spans="1:46" hidden="1" x14ac:dyDescent="0.25">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row>
    <row r="232" spans="1:46" hidden="1" x14ac:dyDescent="0.25">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c r="AN232" s="73"/>
      <c r="AO232" s="73"/>
      <c r="AP232" s="73"/>
      <c r="AQ232" s="73"/>
      <c r="AR232" s="73"/>
      <c r="AS232" s="73"/>
      <c r="AT232" s="73"/>
    </row>
    <row r="233" spans="1:46" hidden="1" x14ac:dyDescent="0.25">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c r="AN233" s="73"/>
      <c r="AO233" s="73"/>
      <c r="AP233" s="73"/>
      <c r="AQ233" s="73"/>
      <c r="AR233" s="73"/>
      <c r="AS233" s="73"/>
      <c r="AT233" s="73"/>
    </row>
    <row r="234" spans="1:46" hidden="1" x14ac:dyDescent="0.25">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c r="AN234" s="73"/>
      <c r="AO234" s="73"/>
      <c r="AP234" s="73"/>
      <c r="AQ234" s="73"/>
      <c r="AR234" s="73"/>
      <c r="AS234" s="73"/>
      <c r="AT234" s="73"/>
    </row>
    <row r="235" spans="1:46" hidden="1" x14ac:dyDescent="0.25">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row>
    <row r="236" spans="1:46" hidden="1" x14ac:dyDescent="0.25">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c r="AN236" s="73"/>
      <c r="AO236" s="73"/>
      <c r="AP236" s="73"/>
      <c r="AQ236" s="73"/>
      <c r="AR236" s="73"/>
      <c r="AS236" s="73"/>
      <c r="AT236" s="73"/>
    </row>
    <row r="237" spans="1:46" hidden="1" x14ac:dyDescent="0.25">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row>
    <row r="238" spans="1:46" hidden="1" x14ac:dyDescent="0.25">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row>
    <row r="239" spans="1:46" hidden="1" x14ac:dyDescent="0.25">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c r="AN239" s="73"/>
      <c r="AO239" s="73"/>
      <c r="AP239" s="73"/>
      <c r="AQ239" s="73"/>
      <c r="AR239" s="73"/>
      <c r="AS239" s="73"/>
      <c r="AT239" s="73"/>
    </row>
    <row r="240" spans="1:46" hidden="1" x14ac:dyDescent="0.25">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row>
    <row r="241" spans="1:46" hidden="1" x14ac:dyDescent="0.25">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row>
    <row r="242" spans="1:46" hidden="1" x14ac:dyDescent="0.25">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row>
    <row r="243" spans="1:46" hidden="1" x14ac:dyDescent="0.25">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row>
    <row r="244" spans="1:46" hidden="1" x14ac:dyDescent="0.25">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row>
    <row r="245" spans="1:46" hidden="1" x14ac:dyDescent="0.25">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row>
    <row r="246" spans="1:46" hidden="1" x14ac:dyDescent="0.25">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c r="AN246" s="73"/>
      <c r="AO246" s="73"/>
      <c r="AP246" s="73"/>
      <c r="AQ246" s="73"/>
      <c r="AR246" s="73"/>
      <c r="AS246" s="73"/>
      <c r="AT246" s="73"/>
    </row>
    <row r="247" spans="1:46" hidden="1" x14ac:dyDescent="0.25">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row>
    <row r="248" spans="1:46" hidden="1" x14ac:dyDescent="0.25">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row>
    <row r="249" spans="1:46" hidden="1" x14ac:dyDescent="0.25">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row>
    <row r="250" spans="1:46" hidden="1" x14ac:dyDescent="0.25">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c r="AG250" s="73"/>
      <c r="AH250" s="73"/>
      <c r="AI250" s="73"/>
      <c r="AJ250" s="73"/>
      <c r="AK250" s="73"/>
      <c r="AL250" s="73"/>
      <c r="AM250" s="73"/>
      <c r="AN250" s="73"/>
      <c r="AO250" s="73"/>
      <c r="AP250" s="73"/>
      <c r="AQ250" s="73"/>
      <c r="AR250" s="73"/>
      <c r="AS250" s="73"/>
      <c r="AT250" s="73"/>
    </row>
    <row r="251" spans="1:46" hidden="1" x14ac:dyDescent="0.25">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3"/>
      <c r="AT251" s="73"/>
    </row>
    <row r="252" spans="1:46" hidden="1" x14ac:dyDescent="0.25">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c r="AG252" s="73"/>
      <c r="AH252" s="73"/>
      <c r="AI252" s="73"/>
      <c r="AJ252" s="73"/>
      <c r="AK252" s="73"/>
      <c r="AL252" s="73"/>
      <c r="AM252" s="73"/>
      <c r="AN252" s="73"/>
      <c r="AO252" s="73"/>
      <c r="AP252" s="73"/>
      <c r="AQ252" s="73"/>
      <c r="AR252" s="73"/>
      <c r="AS252" s="73"/>
      <c r="AT252" s="73"/>
    </row>
    <row r="253" spans="1:46" hidden="1" x14ac:dyDescent="0.25">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row>
    <row r="254" spans="1:46" hidden="1" x14ac:dyDescent="0.25">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E254" s="73"/>
      <c r="AF254" s="73"/>
      <c r="AG254" s="73"/>
      <c r="AH254" s="73"/>
      <c r="AI254" s="73"/>
      <c r="AJ254" s="73"/>
      <c r="AK254" s="73"/>
      <c r="AL254" s="73"/>
      <c r="AM254" s="73"/>
      <c r="AN254" s="73"/>
      <c r="AO254" s="73"/>
      <c r="AP254" s="73"/>
      <c r="AQ254" s="73"/>
      <c r="AR254" s="73"/>
      <c r="AS254" s="73"/>
      <c r="AT254" s="73"/>
    </row>
    <row r="255" spans="1:46" hidden="1" x14ac:dyDescent="0.25">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H255" s="73"/>
      <c r="AI255" s="73"/>
      <c r="AJ255" s="73"/>
      <c r="AK255" s="73"/>
      <c r="AL255" s="73"/>
      <c r="AM255" s="73"/>
      <c r="AN255" s="73"/>
      <c r="AO255" s="73"/>
      <c r="AP255" s="73"/>
      <c r="AQ255" s="73"/>
      <c r="AR255" s="73"/>
      <c r="AS255" s="73"/>
      <c r="AT255" s="73"/>
    </row>
    <row r="256" spans="1:46" hidden="1" x14ac:dyDescent="0.25">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E256" s="73"/>
      <c r="AF256" s="73"/>
      <c r="AG256" s="73"/>
      <c r="AH256" s="73"/>
      <c r="AI256" s="73"/>
      <c r="AJ256" s="73"/>
      <c r="AK256" s="73"/>
      <c r="AL256" s="73"/>
      <c r="AM256" s="73"/>
      <c r="AN256" s="73"/>
      <c r="AO256" s="73"/>
      <c r="AP256" s="73"/>
      <c r="AQ256" s="73"/>
      <c r="AR256" s="73"/>
      <c r="AS256" s="73"/>
      <c r="AT256" s="73"/>
    </row>
    <row r="257" spans="1:46" hidden="1" x14ac:dyDescent="0.25">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E257" s="73"/>
      <c r="AF257" s="73"/>
      <c r="AG257" s="73"/>
      <c r="AH257" s="73"/>
      <c r="AI257" s="73"/>
      <c r="AJ257" s="73"/>
      <c r="AK257" s="73"/>
      <c r="AL257" s="73"/>
      <c r="AM257" s="73"/>
      <c r="AN257" s="73"/>
      <c r="AO257" s="73"/>
      <c r="AP257" s="73"/>
      <c r="AQ257" s="73"/>
      <c r="AR257" s="73"/>
      <c r="AS257" s="73"/>
      <c r="AT257" s="73"/>
    </row>
    <row r="258" spans="1:46" hidden="1" x14ac:dyDescent="0.25">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row>
    <row r="259" spans="1:46" hidden="1" x14ac:dyDescent="0.25">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c r="AC259" s="73"/>
      <c r="AD259" s="73"/>
      <c r="AE259" s="73"/>
      <c r="AF259" s="73"/>
      <c r="AG259" s="73"/>
      <c r="AH259" s="73"/>
      <c r="AI259" s="73"/>
      <c r="AJ259" s="73"/>
      <c r="AK259" s="73"/>
      <c r="AL259" s="73"/>
      <c r="AM259" s="73"/>
      <c r="AN259" s="73"/>
      <c r="AO259" s="73"/>
      <c r="AP259" s="73"/>
      <c r="AQ259" s="73"/>
      <c r="AR259" s="73"/>
      <c r="AS259" s="73"/>
      <c r="AT259" s="73"/>
    </row>
    <row r="260" spans="1:46" hidden="1" x14ac:dyDescent="0.25">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E260" s="73"/>
      <c r="AF260" s="73"/>
      <c r="AG260" s="73"/>
      <c r="AH260" s="73"/>
      <c r="AI260" s="73"/>
      <c r="AJ260" s="73"/>
      <c r="AK260" s="73"/>
      <c r="AL260" s="73"/>
      <c r="AM260" s="73"/>
      <c r="AN260" s="73"/>
      <c r="AO260" s="73"/>
      <c r="AP260" s="73"/>
      <c r="AQ260" s="73"/>
      <c r="AR260" s="73"/>
      <c r="AS260" s="73"/>
      <c r="AT260" s="73"/>
    </row>
    <row r="261" spans="1:46" hidden="1" x14ac:dyDescent="0.25">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E261" s="73"/>
      <c r="AF261" s="73"/>
      <c r="AG261" s="73"/>
      <c r="AH261" s="73"/>
      <c r="AI261" s="73"/>
      <c r="AJ261" s="73"/>
      <c r="AK261" s="73"/>
      <c r="AL261" s="73"/>
      <c r="AM261" s="73"/>
      <c r="AN261" s="73"/>
      <c r="AO261" s="73"/>
      <c r="AP261" s="73"/>
      <c r="AQ261" s="73"/>
      <c r="AR261" s="73"/>
      <c r="AS261" s="73"/>
      <c r="AT261" s="73"/>
    </row>
    <row r="262" spans="1:46" hidden="1" x14ac:dyDescent="0.25">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c r="AC262" s="73"/>
      <c r="AD262" s="73"/>
      <c r="AE262" s="73"/>
      <c r="AF262" s="73"/>
      <c r="AG262" s="73"/>
      <c r="AH262" s="73"/>
      <c r="AI262" s="73"/>
      <c r="AJ262" s="73"/>
      <c r="AK262" s="73"/>
      <c r="AL262" s="73"/>
      <c r="AM262" s="73"/>
      <c r="AN262" s="73"/>
      <c r="AO262" s="73"/>
      <c r="AP262" s="73"/>
      <c r="AQ262" s="73"/>
      <c r="AR262" s="73"/>
      <c r="AS262" s="73"/>
      <c r="AT262" s="73"/>
    </row>
    <row r="263" spans="1:46" hidden="1" x14ac:dyDescent="0.25">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c r="AC263" s="73"/>
      <c r="AD263" s="73"/>
      <c r="AE263" s="73"/>
      <c r="AF263" s="73"/>
      <c r="AG263" s="73"/>
      <c r="AH263" s="73"/>
      <c r="AI263" s="73"/>
      <c r="AJ263" s="73"/>
      <c r="AK263" s="73"/>
      <c r="AL263" s="73"/>
      <c r="AM263" s="73"/>
      <c r="AN263" s="73"/>
      <c r="AO263" s="73"/>
      <c r="AP263" s="73"/>
      <c r="AQ263" s="73"/>
      <c r="AR263" s="73"/>
      <c r="AS263" s="73"/>
      <c r="AT263" s="73"/>
    </row>
    <row r="264" spans="1:46" hidden="1" x14ac:dyDescent="0.25">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c r="AC264" s="73"/>
      <c r="AD264" s="73"/>
      <c r="AE264" s="73"/>
      <c r="AF264" s="73"/>
      <c r="AG264" s="73"/>
      <c r="AH264" s="73"/>
      <c r="AI264" s="73"/>
      <c r="AJ264" s="73"/>
      <c r="AK264" s="73"/>
      <c r="AL264" s="73"/>
      <c r="AM264" s="73"/>
      <c r="AN264" s="73"/>
      <c r="AO264" s="73"/>
      <c r="AP264" s="73"/>
      <c r="AQ264" s="73"/>
      <c r="AR264" s="73"/>
      <c r="AS264" s="73"/>
      <c r="AT264" s="73"/>
    </row>
    <row r="265" spans="1:46" hidden="1" x14ac:dyDescent="0.25">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c r="AC265" s="73"/>
      <c r="AD265" s="73"/>
      <c r="AE265" s="73"/>
      <c r="AF265" s="73"/>
      <c r="AG265" s="73"/>
      <c r="AH265" s="73"/>
      <c r="AI265" s="73"/>
      <c r="AJ265" s="73"/>
      <c r="AK265" s="73"/>
      <c r="AL265" s="73"/>
      <c r="AM265" s="73"/>
      <c r="AN265" s="73"/>
      <c r="AO265" s="73"/>
      <c r="AP265" s="73"/>
      <c r="AQ265" s="73"/>
      <c r="AR265" s="73"/>
      <c r="AS265" s="73"/>
      <c r="AT265" s="73"/>
    </row>
    <row r="266" spans="1:46" hidden="1" x14ac:dyDescent="0.25">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3"/>
      <c r="AT266" s="73"/>
    </row>
    <row r="267" spans="1:46" hidden="1" x14ac:dyDescent="0.25">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3"/>
      <c r="AT267" s="73"/>
    </row>
    <row r="268" spans="1:46" hidden="1" x14ac:dyDescent="0.25">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c r="AC268" s="73"/>
      <c r="AD268" s="73"/>
      <c r="AE268" s="73"/>
      <c r="AF268" s="73"/>
      <c r="AG268" s="73"/>
      <c r="AH268" s="73"/>
      <c r="AI268" s="73"/>
      <c r="AJ268" s="73"/>
      <c r="AK268" s="73"/>
      <c r="AL268" s="73"/>
      <c r="AM268" s="73"/>
      <c r="AN268" s="73"/>
      <c r="AO268" s="73"/>
      <c r="AP268" s="73"/>
      <c r="AQ268" s="73"/>
      <c r="AR268" s="73"/>
      <c r="AS268" s="73"/>
      <c r="AT268" s="73"/>
    </row>
    <row r="269" spans="1:46" hidden="1" x14ac:dyDescent="0.25">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c r="AG269" s="73"/>
      <c r="AH269" s="73"/>
      <c r="AI269" s="73"/>
      <c r="AJ269" s="73"/>
      <c r="AK269" s="73"/>
      <c r="AL269" s="73"/>
      <c r="AM269" s="73"/>
      <c r="AN269" s="73"/>
      <c r="AO269" s="73"/>
      <c r="AP269" s="73"/>
      <c r="AQ269" s="73"/>
      <c r="AR269" s="73"/>
      <c r="AS269" s="73"/>
      <c r="AT269" s="73"/>
    </row>
    <row r="270" spans="1:46" hidden="1" x14ac:dyDescent="0.25">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c r="AC270" s="73"/>
      <c r="AD270" s="73"/>
      <c r="AE270" s="73"/>
      <c r="AF270" s="73"/>
      <c r="AG270" s="73"/>
      <c r="AH270" s="73"/>
      <c r="AI270" s="73"/>
      <c r="AJ270" s="73"/>
      <c r="AK270" s="73"/>
      <c r="AL270" s="73"/>
      <c r="AM270" s="73"/>
      <c r="AN270" s="73"/>
      <c r="AO270" s="73"/>
      <c r="AP270" s="73"/>
      <c r="AQ270" s="73"/>
      <c r="AR270" s="73"/>
      <c r="AS270" s="73"/>
      <c r="AT270" s="73"/>
    </row>
    <row r="271" spans="1:46" hidden="1" x14ac:dyDescent="0.25">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c r="AC271" s="73"/>
      <c r="AD271" s="73"/>
      <c r="AE271" s="73"/>
      <c r="AF271" s="73"/>
      <c r="AG271" s="73"/>
      <c r="AH271" s="73"/>
      <c r="AI271" s="73"/>
      <c r="AJ271" s="73"/>
      <c r="AK271" s="73"/>
      <c r="AL271" s="73"/>
      <c r="AM271" s="73"/>
      <c r="AN271" s="73"/>
      <c r="AO271" s="73"/>
      <c r="AP271" s="73"/>
      <c r="AQ271" s="73"/>
      <c r="AR271" s="73"/>
      <c r="AS271" s="73"/>
      <c r="AT271" s="73"/>
    </row>
    <row r="272" spans="1:46" hidden="1" x14ac:dyDescent="0.25">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c r="AC272" s="73"/>
      <c r="AD272" s="73"/>
      <c r="AE272" s="73"/>
      <c r="AF272" s="73"/>
      <c r="AG272" s="73"/>
      <c r="AH272" s="73"/>
      <c r="AI272" s="73"/>
      <c r="AJ272" s="73"/>
      <c r="AK272" s="73"/>
      <c r="AL272" s="73"/>
      <c r="AM272" s="73"/>
      <c r="AN272" s="73"/>
      <c r="AO272" s="73"/>
      <c r="AP272" s="73"/>
      <c r="AQ272" s="73"/>
      <c r="AR272" s="73"/>
      <c r="AS272" s="73"/>
      <c r="AT272" s="73"/>
    </row>
    <row r="273" spans="1:46" hidden="1" x14ac:dyDescent="0.25">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c r="AC273" s="73"/>
      <c r="AD273" s="73"/>
      <c r="AE273" s="73"/>
      <c r="AF273" s="73"/>
      <c r="AG273" s="73"/>
      <c r="AH273" s="73"/>
      <c r="AI273" s="73"/>
      <c r="AJ273" s="73"/>
      <c r="AK273" s="73"/>
      <c r="AL273" s="73"/>
      <c r="AM273" s="73"/>
      <c r="AN273" s="73"/>
      <c r="AO273" s="73"/>
      <c r="AP273" s="73"/>
      <c r="AQ273" s="73"/>
      <c r="AR273" s="73"/>
      <c r="AS273" s="73"/>
      <c r="AT273" s="73"/>
    </row>
    <row r="274" spans="1:46" hidden="1" x14ac:dyDescent="0.25">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c r="AG274" s="73"/>
      <c r="AH274" s="73"/>
      <c r="AI274" s="73"/>
      <c r="AJ274" s="73"/>
      <c r="AK274" s="73"/>
      <c r="AL274" s="73"/>
      <c r="AM274" s="73"/>
      <c r="AN274" s="73"/>
      <c r="AO274" s="73"/>
      <c r="AP274" s="73"/>
      <c r="AQ274" s="73"/>
      <c r="AR274" s="73"/>
      <c r="AS274" s="73"/>
      <c r="AT274" s="73"/>
    </row>
    <row r="275" spans="1:46" hidden="1" x14ac:dyDescent="0.25">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row>
    <row r="276" spans="1:46" hidden="1" x14ac:dyDescent="0.25">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c r="AC276" s="73"/>
      <c r="AD276" s="73"/>
      <c r="AE276" s="73"/>
      <c r="AF276" s="73"/>
      <c r="AG276" s="73"/>
      <c r="AH276" s="73"/>
      <c r="AI276" s="73"/>
      <c r="AJ276" s="73"/>
      <c r="AK276" s="73"/>
      <c r="AL276" s="73"/>
      <c r="AM276" s="73"/>
      <c r="AN276" s="73"/>
      <c r="AO276" s="73"/>
      <c r="AP276" s="73"/>
      <c r="AQ276" s="73"/>
      <c r="AR276" s="73"/>
      <c r="AS276" s="73"/>
      <c r="AT276" s="73"/>
    </row>
    <row r="277" spans="1:46" hidden="1" x14ac:dyDescent="0.25">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row>
    <row r="278" spans="1:46" hidden="1" x14ac:dyDescent="0.25">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E278" s="73"/>
      <c r="AF278" s="73"/>
      <c r="AG278" s="73"/>
      <c r="AH278" s="73"/>
      <c r="AI278" s="73"/>
      <c r="AJ278" s="73"/>
      <c r="AK278" s="73"/>
      <c r="AL278" s="73"/>
      <c r="AM278" s="73"/>
      <c r="AN278" s="73"/>
      <c r="AO278" s="73"/>
      <c r="AP278" s="73"/>
      <c r="AQ278" s="73"/>
      <c r="AR278" s="73"/>
      <c r="AS278" s="73"/>
      <c r="AT278" s="73"/>
    </row>
    <row r="279" spans="1:46" hidden="1" x14ac:dyDescent="0.25">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73"/>
      <c r="AQ279" s="73"/>
      <c r="AR279" s="73"/>
      <c r="AS279" s="73"/>
      <c r="AT279" s="73"/>
    </row>
    <row r="280" spans="1:46" hidden="1" x14ac:dyDescent="0.25">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E280" s="73"/>
      <c r="AF280" s="73"/>
      <c r="AG280" s="73"/>
      <c r="AH280" s="73"/>
      <c r="AI280" s="73"/>
      <c r="AJ280" s="73"/>
      <c r="AK280" s="73"/>
      <c r="AL280" s="73"/>
      <c r="AM280" s="73"/>
      <c r="AN280" s="73"/>
      <c r="AO280" s="73"/>
      <c r="AP280" s="73"/>
      <c r="AQ280" s="73"/>
      <c r="AR280" s="73"/>
      <c r="AS280" s="73"/>
      <c r="AT280" s="73"/>
    </row>
    <row r="281" spans="1:46" hidden="1" x14ac:dyDescent="0.25">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c r="AC281" s="73"/>
      <c r="AD281" s="73"/>
      <c r="AE281" s="73"/>
      <c r="AF281" s="73"/>
      <c r="AG281" s="73"/>
      <c r="AH281" s="73"/>
      <c r="AI281" s="73"/>
      <c r="AJ281" s="73"/>
      <c r="AK281" s="73"/>
      <c r="AL281" s="73"/>
      <c r="AM281" s="73"/>
      <c r="AN281" s="73"/>
      <c r="AO281" s="73"/>
      <c r="AP281" s="73"/>
      <c r="AQ281" s="73"/>
      <c r="AR281" s="73"/>
      <c r="AS281" s="73"/>
      <c r="AT281" s="73"/>
    </row>
    <row r="282" spans="1:46" hidden="1" x14ac:dyDescent="0.25">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c r="AC282" s="73"/>
      <c r="AD282" s="73"/>
      <c r="AE282" s="73"/>
      <c r="AF282" s="73"/>
      <c r="AG282" s="73"/>
      <c r="AH282" s="73"/>
      <c r="AI282" s="73"/>
      <c r="AJ282" s="73"/>
      <c r="AK282" s="73"/>
      <c r="AL282" s="73"/>
      <c r="AM282" s="73"/>
      <c r="AN282" s="73"/>
      <c r="AO282" s="73"/>
      <c r="AP282" s="73"/>
      <c r="AQ282" s="73"/>
      <c r="AR282" s="73"/>
      <c r="AS282" s="73"/>
      <c r="AT282" s="73"/>
    </row>
    <row r="283" spans="1:46" hidden="1" x14ac:dyDescent="0.25">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c r="AE283" s="73"/>
      <c r="AF283" s="73"/>
      <c r="AG283" s="73"/>
      <c r="AH283" s="73"/>
      <c r="AI283" s="73"/>
      <c r="AJ283" s="73"/>
      <c r="AK283" s="73"/>
      <c r="AL283" s="73"/>
      <c r="AM283" s="73"/>
      <c r="AN283" s="73"/>
      <c r="AO283" s="73"/>
      <c r="AP283" s="73"/>
      <c r="AQ283" s="73"/>
      <c r="AR283" s="73"/>
      <c r="AS283" s="73"/>
      <c r="AT283" s="73"/>
    </row>
    <row r="284" spans="1:46" hidden="1" x14ac:dyDescent="0.25">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c r="AC284" s="73"/>
      <c r="AD284" s="73"/>
      <c r="AE284" s="73"/>
      <c r="AF284" s="73"/>
      <c r="AG284" s="73"/>
      <c r="AH284" s="73"/>
      <c r="AI284" s="73"/>
      <c r="AJ284" s="73"/>
      <c r="AK284" s="73"/>
      <c r="AL284" s="73"/>
      <c r="AM284" s="73"/>
      <c r="AN284" s="73"/>
      <c r="AO284" s="73"/>
      <c r="AP284" s="73"/>
      <c r="AQ284" s="73"/>
      <c r="AR284" s="73"/>
      <c r="AS284" s="73"/>
      <c r="AT284" s="73"/>
    </row>
    <row r="285" spans="1:46" hidden="1" x14ac:dyDescent="0.25">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c r="AC285" s="73"/>
      <c r="AD285" s="73"/>
      <c r="AE285" s="73"/>
      <c r="AF285" s="73"/>
      <c r="AG285" s="73"/>
      <c r="AH285" s="73"/>
      <c r="AI285" s="73"/>
      <c r="AJ285" s="73"/>
      <c r="AK285" s="73"/>
      <c r="AL285" s="73"/>
      <c r="AM285" s="73"/>
      <c r="AN285" s="73"/>
      <c r="AO285" s="73"/>
      <c r="AP285" s="73"/>
      <c r="AQ285" s="73"/>
      <c r="AR285" s="73"/>
      <c r="AS285" s="73"/>
      <c r="AT285" s="73"/>
    </row>
    <row r="286" spans="1:46" hidden="1" x14ac:dyDescent="0.25">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c r="AG286" s="73"/>
      <c r="AH286" s="73"/>
      <c r="AI286" s="73"/>
      <c r="AJ286" s="73"/>
      <c r="AK286" s="73"/>
      <c r="AL286" s="73"/>
      <c r="AM286" s="73"/>
      <c r="AN286" s="73"/>
      <c r="AO286" s="73"/>
      <c r="AP286" s="73"/>
      <c r="AQ286" s="73"/>
      <c r="AR286" s="73"/>
      <c r="AS286" s="73"/>
      <c r="AT286" s="73"/>
    </row>
    <row r="287" spans="1:46" hidden="1" x14ac:dyDescent="0.25">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c r="AE287" s="73"/>
      <c r="AF287" s="73"/>
      <c r="AG287" s="73"/>
      <c r="AH287" s="73"/>
      <c r="AI287" s="73"/>
      <c r="AJ287" s="73"/>
      <c r="AK287" s="73"/>
      <c r="AL287" s="73"/>
      <c r="AM287" s="73"/>
      <c r="AN287" s="73"/>
      <c r="AO287" s="73"/>
      <c r="AP287" s="73"/>
      <c r="AQ287" s="73"/>
      <c r="AR287" s="73"/>
      <c r="AS287" s="73"/>
      <c r="AT287" s="73"/>
    </row>
    <row r="288" spans="1:46" hidden="1" x14ac:dyDescent="0.25">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c r="AE288" s="73"/>
      <c r="AF288" s="73"/>
      <c r="AG288" s="73"/>
      <c r="AH288" s="73"/>
      <c r="AI288" s="73"/>
      <c r="AJ288" s="73"/>
      <c r="AK288" s="73"/>
      <c r="AL288" s="73"/>
      <c r="AM288" s="73"/>
      <c r="AN288" s="73"/>
      <c r="AO288" s="73"/>
      <c r="AP288" s="73"/>
      <c r="AQ288" s="73"/>
      <c r="AR288" s="73"/>
      <c r="AS288" s="73"/>
      <c r="AT288" s="73"/>
    </row>
    <row r="289" spans="1:46" hidden="1" x14ac:dyDescent="0.25">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c r="AE289" s="73"/>
      <c r="AF289" s="73"/>
      <c r="AG289" s="73"/>
      <c r="AH289" s="73"/>
      <c r="AI289" s="73"/>
      <c r="AJ289" s="73"/>
      <c r="AK289" s="73"/>
      <c r="AL289" s="73"/>
      <c r="AM289" s="73"/>
      <c r="AN289" s="73"/>
      <c r="AO289" s="73"/>
      <c r="AP289" s="73"/>
      <c r="AQ289" s="73"/>
      <c r="AR289" s="73"/>
      <c r="AS289" s="73"/>
      <c r="AT289" s="73"/>
    </row>
    <row r="290" spans="1:46" hidden="1" x14ac:dyDescent="0.25">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c r="AA290" s="73"/>
      <c r="AB290" s="73"/>
      <c r="AC290" s="73"/>
      <c r="AD290" s="73"/>
      <c r="AE290" s="73"/>
      <c r="AF290" s="73"/>
      <c r="AG290" s="73"/>
      <c r="AH290" s="73"/>
      <c r="AI290" s="73"/>
      <c r="AJ290" s="73"/>
      <c r="AK290" s="73"/>
      <c r="AL290" s="73"/>
      <c r="AM290" s="73"/>
      <c r="AN290" s="73"/>
      <c r="AO290" s="73"/>
      <c r="AP290" s="73"/>
      <c r="AQ290" s="73"/>
      <c r="AR290" s="73"/>
      <c r="AS290" s="73"/>
      <c r="AT290" s="73"/>
    </row>
    <row r="291" spans="1:46" hidden="1" x14ac:dyDescent="0.25">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c r="AA291" s="73"/>
      <c r="AB291" s="73"/>
      <c r="AC291" s="73"/>
      <c r="AD291" s="73"/>
      <c r="AE291" s="73"/>
      <c r="AF291" s="73"/>
      <c r="AG291" s="73"/>
      <c r="AH291" s="73"/>
      <c r="AI291" s="73"/>
      <c r="AJ291" s="73"/>
      <c r="AK291" s="73"/>
      <c r="AL291" s="73"/>
      <c r="AM291" s="73"/>
      <c r="AN291" s="73"/>
      <c r="AO291" s="73"/>
      <c r="AP291" s="73"/>
      <c r="AQ291" s="73"/>
      <c r="AR291" s="73"/>
      <c r="AS291" s="73"/>
      <c r="AT291" s="73"/>
    </row>
    <row r="292" spans="1:46" hidden="1" x14ac:dyDescent="0.25">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c r="AA292" s="73"/>
      <c r="AB292" s="73"/>
      <c r="AC292" s="73"/>
      <c r="AD292" s="73"/>
      <c r="AE292" s="73"/>
      <c r="AF292" s="73"/>
      <c r="AG292" s="73"/>
      <c r="AH292" s="73"/>
      <c r="AI292" s="73"/>
      <c r="AJ292" s="73"/>
      <c r="AK292" s="73"/>
      <c r="AL292" s="73"/>
      <c r="AM292" s="73"/>
      <c r="AN292" s="73"/>
      <c r="AO292" s="73"/>
      <c r="AP292" s="73"/>
      <c r="AQ292" s="73"/>
      <c r="AR292" s="73"/>
      <c r="AS292" s="73"/>
      <c r="AT292" s="73"/>
    </row>
    <row r="293" spans="1:46" hidden="1" x14ac:dyDescent="0.25">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c r="AA293" s="73"/>
      <c r="AB293" s="73"/>
      <c r="AC293" s="73"/>
      <c r="AD293" s="73"/>
      <c r="AE293" s="73"/>
      <c r="AF293" s="73"/>
      <c r="AG293" s="73"/>
      <c r="AH293" s="73"/>
      <c r="AI293" s="73"/>
      <c r="AJ293" s="73"/>
      <c r="AK293" s="73"/>
      <c r="AL293" s="73"/>
      <c r="AM293" s="73"/>
      <c r="AN293" s="73"/>
      <c r="AO293" s="73"/>
      <c r="AP293" s="73"/>
      <c r="AQ293" s="73"/>
      <c r="AR293" s="73"/>
      <c r="AS293" s="73"/>
      <c r="AT293" s="73"/>
    </row>
    <row r="294" spans="1:46" hidden="1" x14ac:dyDescent="0.25">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c r="AA294" s="73"/>
      <c r="AB294" s="73"/>
      <c r="AC294" s="73"/>
      <c r="AD294" s="73"/>
      <c r="AE294" s="73"/>
      <c r="AF294" s="73"/>
      <c r="AG294" s="73"/>
      <c r="AH294" s="73"/>
      <c r="AI294" s="73"/>
      <c r="AJ294" s="73"/>
      <c r="AK294" s="73"/>
      <c r="AL294" s="73"/>
      <c r="AM294" s="73"/>
      <c r="AN294" s="73"/>
      <c r="AO294" s="73"/>
      <c r="AP294" s="73"/>
      <c r="AQ294" s="73"/>
      <c r="AR294" s="73"/>
      <c r="AS294" s="73"/>
      <c r="AT294" s="73"/>
    </row>
    <row r="295" spans="1:46" hidden="1" x14ac:dyDescent="0.25">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c r="AA295" s="73"/>
      <c r="AB295" s="73"/>
      <c r="AC295" s="73"/>
      <c r="AD295" s="73"/>
      <c r="AE295" s="73"/>
      <c r="AF295" s="73"/>
      <c r="AG295" s="73"/>
      <c r="AH295" s="73"/>
      <c r="AI295" s="73"/>
      <c r="AJ295" s="73"/>
      <c r="AK295" s="73"/>
      <c r="AL295" s="73"/>
      <c r="AM295" s="73"/>
      <c r="AN295" s="73"/>
      <c r="AO295" s="73"/>
      <c r="AP295" s="73"/>
      <c r="AQ295" s="73"/>
      <c r="AR295" s="73"/>
      <c r="AS295" s="73"/>
      <c r="AT295" s="73"/>
    </row>
    <row r="296" spans="1:46" hidden="1" x14ac:dyDescent="0.25">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c r="AA296" s="73"/>
      <c r="AB296" s="73"/>
      <c r="AC296" s="73"/>
      <c r="AD296" s="73"/>
      <c r="AE296" s="73"/>
      <c r="AF296" s="73"/>
      <c r="AG296" s="73"/>
      <c r="AH296" s="73"/>
      <c r="AI296" s="73"/>
      <c r="AJ296" s="73"/>
      <c r="AK296" s="73"/>
      <c r="AL296" s="73"/>
      <c r="AM296" s="73"/>
      <c r="AN296" s="73"/>
      <c r="AO296" s="73"/>
      <c r="AP296" s="73"/>
      <c r="AQ296" s="73"/>
      <c r="AR296" s="73"/>
      <c r="AS296" s="73"/>
      <c r="AT296" s="73"/>
    </row>
    <row r="297" spans="1:46" hidden="1" x14ac:dyDescent="0.25">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c r="AC297" s="73"/>
      <c r="AD297" s="73"/>
      <c r="AE297" s="73"/>
      <c r="AF297" s="73"/>
      <c r="AG297" s="73"/>
      <c r="AH297" s="73"/>
      <c r="AI297" s="73"/>
      <c r="AJ297" s="73"/>
      <c r="AK297" s="73"/>
      <c r="AL297" s="73"/>
      <c r="AM297" s="73"/>
      <c r="AN297" s="73"/>
      <c r="AO297" s="73"/>
      <c r="AP297" s="73"/>
      <c r="AQ297" s="73"/>
      <c r="AR297" s="73"/>
      <c r="AS297" s="73"/>
      <c r="AT297" s="73"/>
    </row>
    <row r="298" spans="1:46" x14ac:dyDescent="0.25">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c r="AA298" s="73"/>
      <c r="AB298" s="73"/>
      <c r="AC298" s="73"/>
      <c r="AD298" s="73"/>
      <c r="AE298" s="73"/>
      <c r="AF298" s="73"/>
      <c r="AG298" s="73"/>
      <c r="AH298" s="73"/>
      <c r="AI298" s="73"/>
      <c r="AJ298" s="73"/>
      <c r="AK298" s="73"/>
      <c r="AL298" s="73"/>
      <c r="AM298" s="73"/>
      <c r="AN298" s="73"/>
      <c r="AO298" s="73"/>
      <c r="AP298" s="73"/>
      <c r="AQ298" s="73"/>
      <c r="AR298" s="73"/>
      <c r="AS298" s="73"/>
      <c r="AT298" s="73"/>
    </row>
    <row r="299" spans="1:46" x14ac:dyDescent="0.25">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c r="AA299" s="73"/>
      <c r="AB299" s="73"/>
      <c r="AC299" s="73"/>
      <c r="AD299" s="73"/>
      <c r="AE299" s="73"/>
      <c r="AF299" s="73"/>
      <c r="AG299" s="73"/>
      <c r="AH299" s="73"/>
      <c r="AI299" s="73"/>
      <c r="AJ299" s="73"/>
      <c r="AK299" s="73"/>
      <c r="AL299" s="73"/>
      <c r="AM299" s="73"/>
      <c r="AN299" s="73"/>
      <c r="AO299" s="73"/>
      <c r="AP299" s="73"/>
      <c r="AQ299" s="73"/>
      <c r="AR299" s="73"/>
      <c r="AS299" s="73"/>
      <c r="AT299" s="73"/>
    </row>
    <row r="300" spans="1:46" x14ac:dyDescent="0.25">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c r="AA300" s="73"/>
      <c r="AB300" s="73"/>
      <c r="AC300" s="73"/>
      <c r="AD300" s="73"/>
      <c r="AE300" s="73"/>
      <c r="AF300" s="73"/>
      <c r="AG300" s="73"/>
      <c r="AH300" s="73"/>
      <c r="AI300" s="73"/>
      <c r="AJ300" s="73"/>
      <c r="AK300" s="73"/>
      <c r="AL300" s="73"/>
      <c r="AM300" s="73"/>
      <c r="AN300" s="73"/>
      <c r="AO300" s="73"/>
      <c r="AP300" s="73"/>
      <c r="AQ300" s="73"/>
      <c r="AR300" s="73"/>
      <c r="AS300" s="73"/>
      <c r="AT300" s="73"/>
    </row>
    <row r="301" spans="1:46" x14ac:dyDescent="0.25">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c r="AA301" s="73"/>
      <c r="AB301" s="73"/>
      <c r="AC301" s="73"/>
      <c r="AD301" s="73"/>
      <c r="AE301" s="73"/>
      <c r="AF301" s="73"/>
      <c r="AG301" s="73"/>
      <c r="AH301" s="73"/>
      <c r="AI301" s="73"/>
      <c r="AJ301" s="73"/>
      <c r="AK301" s="73"/>
      <c r="AL301" s="73"/>
      <c r="AM301" s="73"/>
      <c r="AN301" s="73"/>
      <c r="AO301" s="73"/>
      <c r="AP301" s="73"/>
      <c r="AQ301" s="73"/>
      <c r="AR301" s="73"/>
      <c r="AS301" s="73"/>
      <c r="AT301" s="73"/>
    </row>
  </sheetData>
  <sheetProtection algorithmName="SHA-512" hashValue="2fvLnUdxp2IExu7UtuleMBKXueBUT+6YiRG2KryZsTFfGvbJEb8XU8WSCgbdvPzlBJdU8kZguMWeV3AAsb7IOg==" saltValue="Y8C2SvuOUicj47lj/6n5Vw==" spinCount="100000" sheet="1" formatCells="0" formatColumns="0" formatRows="0" insertColumns="0" insertRows="0" insertHyperlinks="0" deleteColumns="0" deleteRows="0" sort="0" autoFilter="0" pivotTables="0"/>
  <mergeCells count="88">
    <mergeCell ref="H30:I30"/>
    <mergeCell ref="E29:F29"/>
    <mergeCell ref="H29:I29"/>
    <mergeCell ref="B15:D15"/>
    <mergeCell ref="E15:I15"/>
    <mergeCell ref="B22:D22"/>
    <mergeCell ref="E22:I22"/>
    <mergeCell ref="B16:D16"/>
    <mergeCell ref="E16:I16"/>
    <mergeCell ref="B17:D17"/>
    <mergeCell ref="E17:I17"/>
    <mergeCell ref="B18:D18"/>
    <mergeCell ref="E18:I18"/>
    <mergeCell ref="B19:D19"/>
    <mergeCell ref="E19:I19"/>
    <mergeCell ref="B20:I20"/>
    <mergeCell ref="B21:D21"/>
    <mergeCell ref="E21:I21"/>
    <mergeCell ref="B14:D14"/>
    <mergeCell ref="E14:I14"/>
    <mergeCell ref="C1:I1"/>
    <mergeCell ref="B2:I2"/>
    <mergeCell ref="B3:I3"/>
    <mergeCell ref="B4:I4"/>
    <mergeCell ref="B5:I5"/>
    <mergeCell ref="B6:I6"/>
    <mergeCell ref="B7:I7"/>
    <mergeCell ref="B9:I9"/>
    <mergeCell ref="B10:I10"/>
    <mergeCell ref="B12:I12"/>
    <mergeCell ref="B13:I13"/>
    <mergeCell ref="B23:D23"/>
    <mergeCell ref="E23:I23"/>
    <mergeCell ref="B24:D24"/>
    <mergeCell ref="E24:I24"/>
    <mergeCell ref="B33:D33"/>
    <mergeCell ref="E33:F33"/>
    <mergeCell ref="G33:I33"/>
    <mergeCell ref="E27:F27"/>
    <mergeCell ref="H27:I27"/>
    <mergeCell ref="B28:D28"/>
    <mergeCell ref="E28:F28"/>
    <mergeCell ref="H28:I28"/>
    <mergeCell ref="B29:D29"/>
    <mergeCell ref="B25:I25"/>
    <mergeCell ref="B30:D30"/>
    <mergeCell ref="E30:F30"/>
    <mergeCell ref="B47:G47"/>
    <mergeCell ref="B34:D34"/>
    <mergeCell ref="E34:F34"/>
    <mergeCell ref="G34:I34"/>
    <mergeCell ref="B38:I38"/>
    <mergeCell ref="B39:I39"/>
    <mergeCell ref="B40:I40"/>
    <mergeCell ref="B41:I41"/>
    <mergeCell ref="B42:I42"/>
    <mergeCell ref="B43:I43"/>
    <mergeCell ref="B45:H45"/>
    <mergeCell ref="B46:G46"/>
    <mergeCell ref="B88:I88"/>
    <mergeCell ref="B81:I81"/>
    <mergeCell ref="B48:G48"/>
    <mergeCell ref="B50:I50"/>
    <mergeCell ref="B51:I51"/>
    <mergeCell ref="B52:I70"/>
    <mergeCell ref="B71:H71"/>
    <mergeCell ref="B72:I72"/>
    <mergeCell ref="B74:I74"/>
    <mergeCell ref="B75:I75"/>
    <mergeCell ref="B77:I77"/>
    <mergeCell ref="C78:I78"/>
    <mergeCell ref="C80:G80"/>
    <mergeCell ref="E26:I26"/>
    <mergeCell ref="B129:C129"/>
    <mergeCell ref="B150:C150"/>
    <mergeCell ref="B35:I35"/>
    <mergeCell ref="B36:F36"/>
    <mergeCell ref="C90:F90"/>
    <mergeCell ref="C91:F91"/>
    <mergeCell ref="C92:F92"/>
    <mergeCell ref="B96:I96"/>
    <mergeCell ref="B97:I97"/>
    <mergeCell ref="B98:I98"/>
    <mergeCell ref="B82:I82"/>
    <mergeCell ref="B83:I83"/>
    <mergeCell ref="B84:I84"/>
    <mergeCell ref="B86:H86"/>
    <mergeCell ref="B87:I87"/>
  </mergeCells>
  <conditionalFormatting sqref="B72:I72">
    <cfRule type="containsText" dxfId="50" priority="8" operator="containsText" text="attention">
      <formula>NOT(ISERROR(SEARCH("attention",B72)))</formula>
    </cfRule>
  </conditionalFormatting>
  <conditionalFormatting sqref="B88:I89">
    <cfRule type="containsText" dxfId="49" priority="9" operator="containsText" text="select">
      <formula>NOT(ISERROR(SEARCH("select",B88)))</formula>
    </cfRule>
  </conditionalFormatting>
  <conditionalFormatting sqref="B97:I97">
    <cfRule type="expression" dxfId="48" priority="5">
      <formula>$B$97=""+$B$97</formula>
    </cfRule>
  </conditionalFormatting>
  <conditionalFormatting sqref="B98:I98">
    <cfRule type="expression" dxfId="47" priority="6">
      <formula>$B$98=""</formula>
    </cfRule>
  </conditionalFormatting>
  <conditionalFormatting sqref="E24">
    <cfRule type="containsText" dxfId="46" priority="1" operator="containsText" text="select">
      <formula>NOT(ISERROR(SEARCH("select",E24)))</formula>
    </cfRule>
  </conditionalFormatting>
  <conditionalFormatting sqref="E33:E34">
    <cfRule type="containsText" dxfId="45" priority="3" operator="containsText" text="select">
      <formula>NOT(ISERROR(SEARCH("select",E33)))</formula>
    </cfRule>
  </conditionalFormatting>
  <conditionalFormatting sqref="H28:H30">
    <cfRule type="containsText" dxfId="44" priority="2" operator="containsText" text="select">
      <formula>NOT(ISERROR(SEARCH("select",H28)))</formula>
    </cfRule>
  </conditionalFormatting>
  <conditionalFormatting sqref="H46:H48 J46:J48 I49:J49 J51:J54">
    <cfRule type="containsText" dxfId="43" priority="11" operator="containsText" text="select">
      <formula>NOT(ISERROR(SEARCH("select",H46)))</formula>
    </cfRule>
  </conditionalFormatting>
  <conditionalFormatting sqref="I86">
    <cfRule type="containsText" dxfId="42" priority="4" operator="containsText" text="please">
      <formula>NOT(ISERROR(SEARCH("please",I86)))</formula>
    </cfRule>
  </conditionalFormatting>
  <conditionalFormatting sqref="J33">
    <cfRule type="expression" dxfId="41" priority="12">
      <formula>$E$33="YES"</formula>
    </cfRule>
  </conditionalFormatting>
  <conditionalFormatting sqref="J34:J36">
    <cfRule type="containsText" dxfId="40" priority="14" operator="containsText" text="ATTENTION">
      <formula>NOT(ISERROR(SEARCH("ATTENTION",J34)))</formula>
    </cfRule>
  </conditionalFormatting>
  <conditionalFormatting sqref="J86:J87">
    <cfRule type="containsText" dxfId="39" priority="15" operator="containsText" text="please">
      <formula>NOT(ISERROR(SEARCH("please",J86)))</formula>
    </cfRule>
  </conditionalFormatting>
  <dataValidations xWindow="1026" yWindow="776" count="2">
    <dataValidation type="list" allowBlank="1" showInputMessage="1" showErrorMessage="1" prompt="Please select" sqref="I86" xr:uid="{52B06B74-C25D-4164-BB32-C50AEE492C42}">
      <formula1>"YES, NO, Please select"</formula1>
    </dataValidation>
    <dataValidation type="list" allowBlank="1" showInputMessage="1" showErrorMessage="1" prompt="Please Select" sqref="H46:H48 E33:F34" xr:uid="{80E160DF-54FD-4332-87C4-EF7F5C01897F}">
      <formula1>"YES, NO, Please select"</formula1>
    </dataValidation>
  </dataValidations>
  <hyperlinks>
    <hyperlink ref="B7" r:id="rId1" xr:uid="{CD12BA40-A9E0-44FE-86D8-4E4AF2C75AB0}"/>
    <hyperlink ref="B7:I7" r:id="rId2" display="CEI-applications@cedefop.europa.eu" xr:uid="{73698AF3-5E36-4F75-BD94-9FBDF024A67D}"/>
    <hyperlink ref="B42" r:id="rId3" xr:uid="{26D78874-0EF5-45F0-AFA0-7BB1AD5D4DB7}"/>
  </hyperlinks>
  <pageMargins left="0.7" right="0.7" top="0.75" bottom="0.75" header="0.3" footer="0.3"/>
  <pageSetup paperSize="9" orientation="portrait" r:id="rId4"/>
  <drawing r:id="rId5"/>
  <legacyDrawing r:id="rId6"/>
  <extLst>
    <ext xmlns:x14="http://schemas.microsoft.com/office/spreadsheetml/2009/9/main" uri="{CCE6A557-97BC-4b89-ADB6-D9C93CAAB3DF}">
      <x14:dataValidations xmlns:xm="http://schemas.microsoft.com/office/excel/2006/main" xWindow="1026" yWindow="776" count="2">
        <x14:dataValidation type="list" allowBlank="1" showInputMessage="1" showErrorMessage="1" xr:uid="{420FA95D-7D46-471B-AEA0-F71247942733}">
          <x14:formula1>
            <xm:f>DATA!$B$56:$B$62</xm:f>
          </x14:formula1>
          <xm:sqref>E24</xm:sqref>
        </x14:dataValidation>
        <x14:dataValidation type="list" allowBlank="1" showInputMessage="1" showErrorMessage="1" xr:uid="{2170DAFF-E927-4823-906F-853D8EABBF25}">
          <x14:formula1>
            <xm:f>DATA!$B$3:$B$21</xm:f>
          </x14:formula1>
          <xm:sqref>H28:I30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57413-92F0-4F79-8807-190AFEDA91AB}">
  <dimension ref="A1:BV45"/>
  <sheetViews>
    <sheetView topLeftCell="B32" zoomScale="80" zoomScaleNormal="80" workbookViewId="0">
      <selection activeCell="B14" sqref="B14:H14"/>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5.85546875" style="12" customWidth="1"/>
    <col min="6" max="6" width="18.28515625" style="12" bestFit="1" customWidth="1"/>
    <col min="7" max="7" width="17.42578125" style="12" bestFit="1" customWidth="1"/>
    <col min="8" max="8" width="28" style="12"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77" t="str">
        <f>'PARTs 1-2-3-4'!B3</f>
        <v xml:space="preserve">Call for Expression of Interest - CEDEFOP/2026/CEI/0001 </v>
      </c>
      <c r="C2" s="277"/>
      <c r="D2" s="277"/>
      <c r="E2" s="277"/>
      <c r="F2" s="277"/>
      <c r="G2" s="277"/>
      <c r="H2" s="277"/>
      <c r="I2" s="15"/>
      <c r="J2" s="15"/>
    </row>
    <row r="3" spans="2:74" ht="15.75" x14ac:dyDescent="0.25">
      <c r="C3" s="13"/>
      <c r="D3" s="13"/>
      <c r="E3" s="13"/>
      <c r="F3" s="13"/>
      <c r="G3" s="13"/>
      <c r="H3" s="13"/>
      <c r="I3" s="14"/>
      <c r="J3" s="14"/>
    </row>
    <row r="4" spans="2:74" ht="31.5" x14ac:dyDescent="0.25">
      <c r="B4" s="278" t="s">
        <v>241</v>
      </c>
      <c r="C4" s="279"/>
      <c r="D4" s="279"/>
      <c r="E4" s="279"/>
      <c r="F4" s="279"/>
      <c r="G4" s="279"/>
      <c r="H4" s="279"/>
      <c r="I4" s="16"/>
      <c r="J4" s="16"/>
    </row>
    <row r="5" spans="2:74" ht="6.6" customHeight="1" x14ac:dyDescent="0.25">
      <c r="B5" s="17"/>
      <c r="C5" s="17"/>
      <c r="D5" s="17"/>
      <c r="E5" s="17"/>
      <c r="F5" s="17"/>
      <c r="G5" s="17"/>
      <c r="H5" s="17"/>
      <c r="I5" s="18"/>
      <c r="J5" s="18"/>
    </row>
    <row r="6" spans="2:74" s="74" customFormat="1" ht="24" customHeight="1" x14ac:dyDescent="0.25">
      <c r="B6" s="280" t="s">
        <v>352</v>
      </c>
      <c r="C6" s="280"/>
      <c r="D6" s="280"/>
      <c r="E6" s="280"/>
      <c r="F6" s="280"/>
      <c r="G6" s="280"/>
      <c r="H6" s="280"/>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49" t="s">
        <v>63</v>
      </c>
      <c r="C8" s="249"/>
      <c r="D8" s="250">
        <f>'PARTs 1-2-3-4'!E14</f>
        <v>0</v>
      </c>
      <c r="E8" s="250"/>
      <c r="F8" s="250"/>
      <c r="G8" s="250"/>
      <c r="H8" s="250"/>
      <c r="I8" s="20"/>
      <c r="J8" s="20"/>
    </row>
    <row r="9" spans="2:74" ht="66.75" customHeight="1" x14ac:dyDescent="0.25">
      <c r="B9" s="251" t="s">
        <v>348</v>
      </c>
      <c r="C9" s="252"/>
      <c r="D9" s="252"/>
      <c r="E9" s="252"/>
      <c r="F9" s="252"/>
      <c r="G9" s="252"/>
      <c r="H9" s="252"/>
      <c r="I9" s="12"/>
      <c r="J9" s="12"/>
      <c r="K9" s="259" t="s">
        <v>351</v>
      </c>
      <c r="L9" s="259"/>
      <c r="N9" s="21"/>
    </row>
    <row r="10" spans="2:74" ht="22.15" customHeight="1" x14ac:dyDescent="0.25">
      <c r="B10" s="22">
        <f>SUM(I2:J43)</f>
        <v>7</v>
      </c>
      <c r="C10" s="247"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47"/>
      <c r="E10" s="247"/>
      <c r="F10" s="247"/>
      <c r="G10" s="247"/>
      <c r="H10" s="247"/>
      <c r="I10" s="23"/>
      <c r="J10" s="23"/>
      <c r="K10" s="260"/>
      <c r="L10" s="260"/>
      <c r="N10" s="21"/>
    </row>
    <row r="11" spans="2:74" ht="19.899999999999999" customHeight="1" x14ac:dyDescent="0.25">
      <c r="B11" s="264" t="s">
        <v>66</v>
      </c>
      <c r="C11" s="264"/>
      <c r="D11" s="264"/>
      <c r="E11" s="264"/>
      <c r="F11" s="264"/>
      <c r="G11" s="264"/>
      <c r="H11" s="264"/>
      <c r="I11" s="24"/>
      <c r="J11" s="24"/>
      <c r="K11" s="260"/>
      <c r="L11" s="260"/>
      <c r="N11" s="21"/>
    </row>
    <row r="12" spans="2:74" ht="38.450000000000003" customHeight="1" x14ac:dyDescent="0.25">
      <c r="B12" s="256" t="s">
        <v>350</v>
      </c>
      <c r="C12" s="257"/>
      <c r="D12" s="257"/>
      <c r="E12" s="145"/>
      <c r="F12" s="253" t="s">
        <v>219</v>
      </c>
      <c r="G12" s="254"/>
      <c r="H12" s="255"/>
      <c r="I12" s="32">
        <f>IF(F12&lt;&gt;"Please Select",0,1)</f>
        <v>1</v>
      </c>
      <c r="J12" s="23"/>
      <c r="N12" s="21"/>
    </row>
    <row r="13" spans="2:74" ht="57.6" customHeight="1" x14ac:dyDescent="0.25">
      <c r="B13" s="256" t="s">
        <v>239</v>
      </c>
      <c r="C13" s="257"/>
      <c r="D13" s="258"/>
      <c r="E13" s="145"/>
      <c r="F13" s="253" t="s">
        <v>219</v>
      </c>
      <c r="G13" s="254"/>
      <c r="H13" s="255"/>
      <c r="I13" s="32">
        <f>IF(F13&lt;&gt;"Please Select",0,1)</f>
        <v>1</v>
      </c>
      <c r="J13" s="23"/>
      <c r="N13" s="21"/>
    </row>
    <row r="14" spans="2:74" ht="243.6" customHeight="1" x14ac:dyDescent="0.25">
      <c r="B14" s="246" t="s">
        <v>385</v>
      </c>
      <c r="C14" s="246"/>
      <c r="D14" s="246"/>
      <c r="E14" s="246"/>
      <c r="F14" s="246"/>
      <c r="G14" s="246"/>
      <c r="H14" s="246"/>
      <c r="I14" s="12"/>
      <c r="J14" s="12"/>
      <c r="K14" s="245" t="s">
        <v>351</v>
      </c>
      <c r="L14" s="245"/>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46" t="s">
        <v>370</v>
      </c>
      <c r="C27" s="246"/>
      <c r="D27" s="246"/>
      <c r="E27" s="246"/>
      <c r="F27" s="246"/>
      <c r="G27" s="246"/>
      <c r="H27" s="246"/>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5" t="s">
        <v>222</v>
      </c>
      <c r="C29" s="265"/>
      <c r="D29" s="265"/>
      <c r="E29" s="147"/>
      <c r="F29" s="248" t="s">
        <v>219</v>
      </c>
      <c r="G29" s="248"/>
      <c r="H29" s="248"/>
      <c r="I29" s="32">
        <f>IF(F29&lt;&gt;"Please Select",0,1)</f>
        <v>1</v>
      </c>
    </row>
    <row r="30" spans="2:12" ht="82.15" customHeight="1" x14ac:dyDescent="0.25">
      <c r="B30" s="266" t="s">
        <v>349</v>
      </c>
      <c r="C30" s="266"/>
      <c r="D30" s="266"/>
      <c r="E30" s="266"/>
      <c r="F30" s="266"/>
      <c r="G30" s="266"/>
      <c r="H30" s="266"/>
    </row>
    <row r="31" spans="2:12" ht="82.15" customHeight="1" x14ac:dyDescent="0.25">
      <c r="B31" s="267" t="s">
        <v>224</v>
      </c>
      <c r="C31" s="267"/>
      <c r="D31" s="131" t="s">
        <v>225</v>
      </c>
      <c r="E31" s="281" t="s">
        <v>226</v>
      </c>
      <c r="F31" s="282"/>
      <c r="G31" s="283"/>
      <c r="H31" s="131" t="s">
        <v>378</v>
      </c>
    </row>
    <row r="32" spans="2:12" ht="86.45" customHeight="1" x14ac:dyDescent="0.25">
      <c r="B32" s="124">
        <v>1</v>
      </c>
      <c r="C32" s="69"/>
      <c r="D32" s="69"/>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IF(C33&lt;&gt;"",0,1)</f>
        <v>1</v>
      </c>
    </row>
    <row r="34" spans="1:10" ht="18.75" x14ac:dyDescent="0.25">
      <c r="B34" s="124">
        <v>3</v>
      </c>
      <c r="C34" s="69"/>
      <c r="D34" s="69"/>
      <c r="E34" s="274"/>
      <c r="F34" s="275"/>
      <c r="G34" s="276"/>
      <c r="H34" s="61" t="s">
        <v>219</v>
      </c>
      <c r="I34" s="32" t="str">
        <f>IF(C34&lt;&gt;"",COUNTBLANK(D34:F34),"")</f>
        <v/>
      </c>
    </row>
    <row r="35" spans="1:10" ht="18.75" x14ac:dyDescent="0.25">
      <c r="B35" s="124">
        <v>4</v>
      </c>
      <c r="C35" s="69"/>
      <c r="D35" s="69"/>
      <c r="E35" s="274"/>
      <c r="F35" s="275"/>
      <c r="G35" s="276"/>
      <c r="H35" s="61" t="s">
        <v>219</v>
      </c>
      <c r="I35" s="32" t="str">
        <f>IF(C35&lt;&gt;"",COUNTBLANK(D35:F35),"")</f>
        <v/>
      </c>
    </row>
    <row r="36" spans="1:10" ht="18.75" x14ac:dyDescent="0.25">
      <c r="B36" s="124">
        <v>5</v>
      </c>
      <c r="C36" s="69"/>
      <c r="D36" s="69"/>
      <c r="E36" s="274"/>
      <c r="F36" s="275"/>
      <c r="G36" s="276"/>
      <c r="H36" s="61" t="s">
        <v>219</v>
      </c>
      <c r="I36" s="32" t="str">
        <f>IF(C36&lt;&gt;"",COUNTBLANK(D36:F36),"")</f>
        <v/>
      </c>
    </row>
    <row r="37" spans="1:10" x14ac:dyDescent="0.25">
      <c r="B37" s="246" t="s">
        <v>370</v>
      </c>
      <c r="C37" s="246"/>
      <c r="D37" s="246"/>
      <c r="E37" s="246"/>
      <c r="F37" s="246"/>
      <c r="G37" s="246"/>
      <c r="H37" s="246"/>
      <c r="I37" s="32"/>
    </row>
    <row r="39" spans="1:10" ht="33.6" customHeight="1" x14ac:dyDescent="0.25">
      <c r="B39" s="265" t="s">
        <v>341</v>
      </c>
      <c r="C39" s="265"/>
      <c r="D39" s="265"/>
      <c r="E39" s="265"/>
      <c r="F39" s="265"/>
      <c r="G39" s="265"/>
      <c r="H39" s="265"/>
    </row>
    <row r="40" spans="1:10" ht="61.9" customHeight="1" x14ac:dyDescent="0.25">
      <c r="B40" s="265" t="e">
        <f>VLOOKUP(F12,DATA3!B2:C13,2,FALSE)</f>
        <v>#N/A</v>
      </c>
      <c r="C40" s="265"/>
      <c r="D40" s="265"/>
      <c r="E40" s="265"/>
      <c r="F40" s="265"/>
      <c r="G40" s="265"/>
      <c r="H40" s="265"/>
    </row>
    <row r="41" spans="1:10" ht="66" customHeight="1" x14ac:dyDescent="0.25">
      <c r="B41" s="269" t="s">
        <v>342</v>
      </c>
      <c r="C41" s="269"/>
      <c r="D41" s="270"/>
      <c r="E41" s="270"/>
      <c r="F41" s="270"/>
      <c r="G41" s="270"/>
      <c r="H41" s="270"/>
      <c r="I41" s="32">
        <f>IF(D41&lt;&gt;"",0,1)</f>
        <v>1</v>
      </c>
    </row>
    <row r="43" spans="1:10" ht="80.25" hidden="1" customHeight="1" x14ac:dyDescent="0.25">
      <c r="B43" s="261" t="s">
        <v>343</v>
      </c>
      <c r="C43" s="262"/>
      <c r="D43" s="262"/>
      <c r="E43" s="262"/>
      <c r="F43" s="262"/>
      <c r="G43" s="262"/>
      <c r="H43" s="262"/>
      <c r="I43" s="51"/>
      <c r="J43" s="51"/>
    </row>
    <row r="44" spans="1:10" ht="15.75" hidden="1" customHeight="1" x14ac:dyDescent="0.25">
      <c r="A44" s="21"/>
      <c r="B44" s="263" t="s">
        <v>4</v>
      </c>
      <c r="C44" s="263"/>
      <c r="D44" s="263"/>
      <c r="E44" s="263"/>
      <c r="F44" s="263"/>
      <c r="G44" s="263"/>
      <c r="H44" s="263"/>
      <c r="I44" s="263"/>
      <c r="J44" s="52"/>
    </row>
    <row r="45" spans="1:10" hidden="1" x14ac:dyDescent="0.25"/>
  </sheetData>
  <sheetProtection algorithmName="SHA-512" hashValue="QbAHoc4H3UXbup+IPJg0GqRUgnXYIHc/JbXPgxIDFoo6RJ5ADmX+XYAiFSHH0ZHmGVkAIUgoNEojqEHfZH6LbA==" saltValue="0sywjOK+d0LFZuLpEDWeNg==" spinCount="100000" sheet="1" formatCells="0" formatColumns="0" formatRows="0" insertColumns="0" insertRows="0" insertHyperlinks="0" deleteColumns="0" deleteRows="0" sort="0" autoFilter="0" pivotTables="0"/>
  <mergeCells count="34">
    <mergeCell ref="E34:G34"/>
    <mergeCell ref="E35:G35"/>
    <mergeCell ref="E36:G36"/>
    <mergeCell ref="B2:H2"/>
    <mergeCell ref="B4:H4"/>
    <mergeCell ref="B6:H6"/>
    <mergeCell ref="B27:H27"/>
    <mergeCell ref="E31:G31"/>
    <mergeCell ref="B43:H43"/>
    <mergeCell ref="B44:I44"/>
    <mergeCell ref="B11:H11"/>
    <mergeCell ref="B29:D29"/>
    <mergeCell ref="B30:H30"/>
    <mergeCell ref="B31:C31"/>
    <mergeCell ref="B12:D12"/>
    <mergeCell ref="F12:H12"/>
    <mergeCell ref="B15:C15"/>
    <mergeCell ref="B41:C41"/>
    <mergeCell ref="B39:H39"/>
    <mergeCell ref="B40:H40"/>
    <mergeCell ref="D41:H41"/>
    <mergeCell ref="B37:H37"/>
    <mergeCell ref="E32:G32"/>
    <mergeCell ref="E33:G33"/>
    <mergeCell ref="K14:L14"/>
    <mergeCell ref="B14:H14"/>
    <mergeCell ref="C10:H10"/>
    <mergeCell ref="F29:H29"/>
    <mergeCell ref="B8:C8"/>
    <mergeCell ref="D8:H8"/>
    <mergeCell ref="B9:H9"/>
    <mergeCell ref="F13:H13"/>
    <mergeCell ref="B13:D13"/>
    <mergeCell ref="K9:L11"/>
  </mergeCells>
  <conditionalFormatting sqref="C10:G10 I10:J10 J12:J13">
    <cfRule type="containsText" dxfId="38" priority="9" operator="containsText" text="ATTENTION">
      <formula>NOT(ISERROR(SEARCH("ATTENTION",C10)))</formula>
    </cfRule>
  </conditionalFormatting>
  <conditionalFormatting sqref="E16:H16 E17:G17 H17:H25">
    <cfRule type="expression" dxfId="37" priority="1">
      <formula>$H16="WARNING: The combined employment rate exceeds 100%. Please refer to the instructions above in Cell B14."</formula>
    </cfRule>
  </conditionalFormatting>
  <conditionalFormatting sqref="F12:F13">
    <cfRule type="containsText" dxfId="36" priority="3" operator="containsText" text="select">
      <formula>NOT(ISERROR(SEARCH("select",F12)))</formula>
    </cfRule>
  </conditionalFormatting>
  <conditionalFormatting sqref="F29">
    <cfRule type="containsText" dxfId="35" priority="5" operator="containsText" text="select">
      <formula>NOT(ISERROR(SEARCH("select",F29)))</formula>
    </cfRule>
  </conditionalFormatting>
  <conditionalFormatting sqref="F28:I28">
    <cfRule type="expression" dxfId="34" priority="7">
      <formula>AND($D28&lt;&gt;"",F28="")</formula>
    </cfRule>
  </conditionalFormatting>
  <conditionalFormatting sqref="H32:H36">
    <cfRule type="containsText" dxfId="33" priority="4" operator="containsText" text="select">
      <formula>NOT(ISERROR(SEARCH("select",H32)))</formula>
    </cfRule>
  </conditionalFormatting>
  <conditionalFormatting sqref="H28:I28">
    <cfRule type="expression" dxfId="32" priority="8">
      <formula>AND(F28&lt;&gt;"",H28="")</formula>
    </cfRule>
  </conditionalFormatting>
  <conditionalFormatting sqref="K16:K28">
    <cfRule type="containsText" dxfId="31" priority="17" operator="containsText" text="PLEASE">
      <formula>NOT(ISERROR(SEARCH("PLEASE",K16)))</formula>
    </cfRule>
  </conditionalFormatting>
  <dataValidations xWindow="694" yWindow="525" count="1">
    <dataValidation type="decimal" allowBlank="1" showInputMessage="1" showErrorMessage="1" sqref="E16:E25" xr:uid="{0789FCE3-F31C-4708-8AC3-A95C469E86C2}">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694" yWindow="525" count="4">
        <x14:dataValidation type="list" allowBlank="1" showInputMessage="1" showErrorMessage="1" prompt="Please Select" xr:uid="{67FEE4D8-DE77-4326-AC83-1300B8805C5C}">
          <x14:formula1>
            <xm:f>DATA!$B$28:$B$40</xm:f>
          </x14:formula1>
          <xm:sqref>F12</xm:sqref>
        </x14:dataValidation>
        <x14:dataValidation type="list" allowBlank="1" showInputMessage="1" showErrorMessage="1" xr:uid="{680A6D18-FB35-4C1F-BD1D-8950682A88D8}">
          <x14:formula1>
            <xm:f>DATA!$C$6:$C$7</xm:f>
          </x14:formula1>
          <xm:sqref>K16:K28</xm:sqref>
        </x14:dataValidation>
        <x14:dataValidation type="list" allowBlank="1" showInputMessage="1" showErrorMessage="1" prompt="Please Select" xr:uid="{9E708414-D612-4DC2-AC7A-4DAF30375817}">
          <x14:formula1>
            <xm:f>DATA!$B$43:$B$45</xm:f>
          </x14:formula1>
          <xm:sqref>F29:H29 F13:H13</xm:sqref>
        </x14:dataValidation>
        <x14:dataValidation type="list" allowBlank="1" showInputMessage="1" showErrorMessage="1" xr:uid="{03B0887F-C9F6-4497-8894-7B2DBE2753FE}">
          <x14:formula1>
            <xm:f>DATA!$B$47:$B$54</xm:f>
          </x14:formula1>
          <xm:sqref>H32:H36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D95E-42A9-4574-8BAF-D60E3502E829}">
  <dimension ref="A1:BV44"/>
  <sheetViews>
    <sheetView topLeftCell="B7" zoomScale="80" zoomScaleNormal="80" workbookViewId="0">
      <selection activeCell="D41" sqref="D41:H41"/>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6.28515625" style="12" bestFit="1" customWidth="1"/>
    <col min="6" max="6" width="18.28515625" style="12" bestFit="1" customWidth="1"/>
    <col min="7" max="7" width="17.42578125" style="12" bestFit="1" customWidth="1"/>
    <col min="8" max="8" width="28" style="12" bestFit="1"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77" t="str">
        <f>'PARTs 1-2-3-4'!B3</f>
        <v xml:space="preserve">Call for Expression of Interest - CEDEFOP/2026/CEI/0001 </v>
      </c>
      <c r="C2" s="277"/>
      <c r="D2" s="277"/>
      <c r="E2" s="277"/>
      <c r="F2" s="277"/>
      <c r="G2" s="277"/>
      <c r="H2" s="277"/>
      <c r="I2" s="15"/>
      <c r="J2" s="15"/>
    </row>
    <row r="3" spans="2:74" ht="15.75" x14ac:dyDescent="0.25">
      <c r="C3" s="13"/>
      <c r="D3" s="13"/>
      <c r="E3" s="13"/>
      <c r="F3" s="13"/>
      <c r="G3" s="13"/>
      <c r="H3" s="13"/>
      <c r="I3" s="14"/>
      <c r="J3" s="14"/>
    </row>
    <row r="4" spans="2:74" ht="31.5" x14ac:dyDescent="0.25">
      <c r="B4" s="278" t="s">
        <v>371</v>
      </c>
      <c r="C4" s="279"/>
      <c r="D4" s="279"/>
      <c r="E4" s="279"/>
      <c r="F4" s="279"/>
      <c r="G4" s="279"/>
      <c r="H4" s="279"/>
      <c r="I4" s="16"/>
      <c r="J4" s="16"/>
    </row>
    <row r="5" spans="2:74" ht="6.6" customHeight="1" x14ac:dyDescent="0.25">
      <c r="B5" s="17"/>
      <c r="C5" s="17"/>
      <c r="D5" s="17"/>
      <c r="E5" s="17"/>
      <c r="F5" s="17"/>
      <c r="G5" s="17"/>
      <c r="H5" s="17"/>
      <c r="I5" s="18"/>
      <c r="J5" s="18"/>
    </row>
    <row r="6" spans="2:74" s="74" customFormat="1" ht="24" customHeight="1" x14ac:dyDescent="0.25">
      <c r="B6" s="280" t="s">
        <v>352</v>
      </c>
      <c r="C6" s="280"/>
      <c r="D6" s="280"/>
      <c r="E6" s="280"/>
      <c r="F6" s="280"/>
      <c r="G6" s="280"/>
      <c r="H6" s="280"/>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49" t="s">
        <v>63</v>
      </c>
      <c r="C8" s="249"/>
      <c r="D8" s="250">
        <f>'PARTs 1-2-3-4'!E14</f>
        <v>0</v>
      </c>
      <c r="E8" s="250"/>
      <c r="F8" s="250"/>
      <c r="G8" s="250"/>
      <c r="H8" s="250"/>
      <c r="I8" s="20"/>
      <c r="J8" s="20"/>
    </row>
    <row r="9" spans="2:74" ht="66.75" customHeight="1" x14ac:dyDescent="0.25">
      <c r="B9" s="251" t="s">
        <v>348</v>
      </c>
      <c r="C9" s="252"/>
      <c r="D9" s="252"/>
      <c r="E9" s="252"/>
      <c r="F9" s="252"/>
      <c r="G9" s="252"/>
      <c r="H9" s="252"/>
      <c r="I9" s="12"/>
      <c r="J9" s="12"/>
      <c r="K9" s="259" t="s">
        <v>351</v>
      </c>
      <c r="L9" s="259"/>
      <c r="N9" s="21"/>
    </row>
    <row r="10" spans="2:74" ht="22.15" customHeight="1" x14ac:dyDescent="0.25">
      <c r="B10" s="22">
        <f>SUM(I2:J43)</f>
        <v>7</v>
      </c>
      <c r="C10" s="247"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47"/>
      <c r="E10" s="247"/>
      <c r="F10" s="247"/>
      <c r="G10" s="247"/>
      <c r="H10" s="247"/>
      <c r="I10" s="23"/>
      <c r="J10" s="23"/>
      <c r="K10" s="260"/>
      <c r="L10" s="260"/>
      <c r="N10" s="21"/>
    </row>
    <row r="11" spans="2:74" ht="19.899999999999999" customHeight="1" x14ac:dyDescent="0.25">
      <c r="B11" s="264" t="s">
        <v>66</v>
      </c>
      <c r="C11" s="264"/>
      <c r="D11" s="264"/>
      <c r="E11" s="264"/>
      <c r="F11" s="264"/>
      <c r="G11" s="264"/>
      <c r="H11" s="264"/>
      <c r="I11" s="24"/>
      <c r="J11" s="24"/>
      <c r="K11" s="260"/>
      <c r="L11" s="260"/>
      <c r="N11" s="21"/>
    </row>
    <row r="12" spans="2:74" ht="38.450000000000003" customHeight="1" x14ac:dyDescent="0.25">
      <c r="B12" s="256" t="s">
        <v>350</v>
      </c>
      <c r="C12" s="257"/>
      <c r="D12" s="257"/>
      <c r="E12" s="145"/>
      <c r="F12" s="248" t="s">
        <v>219</v>
      </c>
      <c r="G12" s="248"/>
      <c r="H12" s="248"/>
      <c r="I12" s="32">
        <f>IF(F12&lt;&gt;"Please Select",0,1)</f>
        <v>1</v>
      </c>
      <c r="J12" s="23"/>
      <c r="N12" s="21"/>
    </row>
    <row r="13" spans="2:74" ht="57.6" customHeight="1" x14ac:dyDescent="0.25">
      <c r="B13" s="256" t="s">
        <v>239</v>
      </c>
      <c r="C13" s="257"/>
      <c r="D13" s="258"/>
      <c r="E13" s="146"/>
      <c r="F13" s="248" t="s">
        <v>219</v>
      </c>
      <c r="G13" s="248"/>
      <c r="H13" s="248"/>
      <c r="I13" s="32">
        <f>IF(F13&lt;&gt;"Please Select",0,1)</f>
        <v>1</v>
      </c>
      <c r="J13" s="23"/>
      <c r="N13" s="21"/>
    </row>
    <row r="14" spans="2:74" ht="244.9" customHeight="1" x14ac:dyDescent="0.25">
      <c r="B14" s="246" t="s">
        <v>385</v>
      </c>
      <c r="C14" s="246"/>
      <c r="D14" s="246"/>
      <c r="E14" s="246"/>
      <c r="F14" s="246"/>
      <c r="G14" s="246"/>
      <c r="H14" s="246"/>
      <c r="I14" s="12"/>
      <c r="J14" s="12"/>
      <c r="K14" s="245" t="s">
        <v>351</v>
      </c>
      <c r="L14" s="245"/>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46" t="s">
        <v>370</v>
      </c>
      <c r="C27" s="246"/>
      <c r="D27" s="246"/>
      <c r="E27" s="246"/>
      <c r="F27" s="246"/>
      <c r="G27" s="246"/>
      <c r="H27" s="246"/>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5" t="s">
        <v>222</v>
      </c>
      <c r="C29" s="265"/>
      <c r="D29" s="265"/>
      <c r="E29" s="147"/>
      <c r="F29" s="248" t="s">
        <v>219</v>
      </c>
      <c r="G29" s="248"/>
      <c r="H29" s="248"/>
      <c r="I29" s="32">
        <f>IF(F29&lt;&gt;"Please Select",0,1)</f>
        <v>1</v>
      </c>
    </row>
    <row r="30" spans="2:12" ht="82.15" customHeight="1" x14ac:dyDescent="0.25">
      <c r="B30" s="266" t="s">
        <v>349</v>
      </c>
      <c r="C30" s="266"/>
      <c r="D30" s="266"/>
      <c r="E30" s="266"/>
      <c r="F30" s="266"/>
      <c r="G30" s="266"/>
      <c r="H30" s="266"/>
    </row>
    <row r="31" spans="2:12" ht="82.15" customHeight="1" x14ac:dyDescent="0.25">
      <c r="B31" s="267" t="s">
        <v>224</v>
      </c>
      <c r="C31" s="267"/>
      <c r="D31" s="131" t="s">
        <v>225</v>
      </c>
      <c r="E31" s="281" t="s">
        <v>226</v>
      </c>
      <c r="F31" s="282"/>
      <c r="G31" s="283"/>
      <c r="H31" s="131" t="s">
        <v>378</v>
      </c>
    </row>
    <row r="32" spans="2:12" ht="86.45" customHeight="1" x14ac:dyDescent="0.25">
      <c r="B32" s="124">
        <v>1</v>
      </c>
      <c r="C32" s="69"/>
      <c r="D32" s="60"/>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IF(C33&lt;&gt;"",0,1)</f>
        <v>1</v>
      </c>
    </row>
    <row r="34" spans="1:10" ht="18.75" x14ac:dyDescent="0.25">
      <c r="B34" s="124">
        <v>3</v>
      </c>
      <c r="C34" s="69"/>
      <c r="D34" s="69"/>
      <c r="E34" s="274"/>
      <c r="F34" s="275"/>
      <c r="G34" s="276"/>
      <c r="H34" s="61" t="s">
        <v>219</v>
      </c>
      <c r="I34" s="32" t="str">
        <f>IF(C34&lt;&gt;"",COUNTBLANK(D34:F34),"")</f>
        <v/>
      </c>
    </row>
    <row r="35" spans="1:10" ht="18.75" x14ac:dyDescent="0.25">
      <c r="B35" s="124">
        <v>4</v>
      </c>
      <c r="C35" s="69"/>
      <c r="D35" s="69"/>
      <c r="E35" s="274"/>
      <c r="F35" s="275"/>
      <c r="G35" s="276"/>
      <c r="H35" s="61" t="s">
        <v>219</v>
      </c>
      <c r="I35" s="32" t="str">
        <f>IF(C35&lt;&gt;"",COUNTBLANK(D35:F35),"")</f>
        <v/>
      </c>
    </row>
    <row r="36" spans="1:10" ht="18.75" x14ac:dyDescent="0.25">
      <c r="B36" s="124">
        <v>5</v>
      </c>
      <c r="C36" s="69"/>
      <c r="D36" s="69"/>
      <c r="E36" s="274"/>
      <c r="F36" s="275"/>
      <c r="G36" s="276"/>
      <c r="H36" s="61" t="s">
        <v>219</v>
      </c>
      <c r="I36" s="32" t="str">
        <f>IF(C36&lt;&gt;"",COUNTBLANK(D36:F36),"")</f>
        <v/>
      </c>
    </row>
    <row r="37" spans="1:10" x14ac:dyDescent="0.25">
      <c r="B37" s="246" t="s">
        <v>370</v>
      </c>
      <c r="C37" s="246"/>
      <c r="D37" s="246"/>
      <c r="E37" s="246"/>
      <c r="F37" s="246"/>
      <c r="G37" s="246"/>
      <c r="H37" s="246"/>
      <c r="I37" s="32"/>
    </row>
    <row r="39" spans="1:10" ht="33.6" customHeight="1" x14ac:dyDescent="0.25">
      <c r="B39" s="265" t="s">
        <v>341</v>
      </c>
      <c r="C39" s="265"/>
      <c r="D39" s="265"/>
      <c r="E39" s="265"/>
      <c r="F39" s="265"/>
      <c r="G39" s="265"/>
      <c r="H39" s="265"/>
    </row>
    <row r="40" spans="1:10" ht="61.9" customHeight="1" x14ac:dyDescent="0.25">
      <c r="B40" s="265" t="e">
        <f>VLOOKUP(F12,DATA3!B2:C13,2,FALSE)</f>
        <v>#N/A</v>
      </c>
      <c r="C40" s="265"/>
      <c r="D40" s="265"/>
      <c r="E40" s="265"/>
      <c r="F40" s="265"/>
      <c r="G40" s="265"/>
      <c r="H40" s="265"/>
    </row>
    <row r="41" spans="1:10" ht="66" customHeight="1" x14ac:dyDescent="0.25">
      <c r="B41" s="269" t="s">
        <v>342</v>
      </c>
      <c r="C41" s="269"/>
      <c r="D41" s="270"/>
      <c r="E41" s="270"/>
      <c r="F41" s="270"/>
      <c r="G41" s="270"/>
      <c r="H41" s="270"/>
      <c r="I41" s="32">
        <f>IF(D41&lt;&gt;"",0,1)</f>
        <v>1</v>
      </c>
    </row>
    <row r="43" spans="1:10" ht="80.25" hidden="1" customHeight="1" x14ac:dyDescent="0.25">
      <c r="B43" s="261" t="s">
        <v>343</v>
      </c>
      <c r="C43" s="262"/>
      <c r="D43" s="262"/>
      <c r="E43" s="262"/>
      <c r="F43" s="262"/>
      <c r="G43" s="262"/>
      <c r="H43" s="262"/>
      <c r="I43" s="51"/>
      <c r="J43" s="51"/>
    </row>
    <row r="44" spans="1:10" ht="15.75" hidden="1" customHeight="1" x14ac:dyDescent="0.25">
      <c r="A44" s="21"/>
      <c r="B44" s="263" t="s">
        <v>4</v>
      </c>
      <c r="C44" s="263"/>
      <c r="D44" s="263"/>
      <c r="E44" s="263"/>
      <c r="F44" s="263"/>
      <c r="G44" s="263"/>
      <c r="H44" s="263"/>
      <c r="I44" s="263"/>
      <c r="J44" s="52"/>
    </row>
  </sheetData>
  <sheetProtection algorithmName="SHA-512" hashValue="M7dpnI6r9Y4/2Ig3Hvn0XLVpWvDIdFikhybwSibcHPZXsIhhYTerb8b5nBpvBdAG+oaHmJ32PXxrNrpp7h6znA==" saltValue="ssgAaMZAEk6k+3idEmrQ3w==" spinCount="100000" sheet="1" formatCells="0" formatColumns="0" formatRows="0" insertColumns="0" insertRows="0" insertHyperlinks="0" deleteColumns="0" deleteRows="0" sort="0" autoFilter="0" pivotTables="0"/>
  <mergeCells count="34">
    <mergeCell ref="E34:G34"/>
    <mergeCell ref="B43:H43"/>
    <mergeCell ref="B44:I44"/>
    <mergeCell ref="B37:H37"/>
    <mergeCell ref="B39:H39"/>
    <mergeCell ref="B40:H40"/>
    <mergeCell ref="B41:C41"/>
    <mergeCell ref="D41:H41"/>
    <mergeCell ref="E35:G35"/>
    <mergeCell ref="E36:G36"/>
    <mergeCell ref="B30:H30"/>
    <mergeCell ref="B31:C31"/>
    <mergeCell ref="E31:G31"/>
    <mergeCell ref="E32:G32"/>
    <mergeCell ref="E33:G33"/>
    <mergeCell ref="B14:H14"/>
    <mergeCell ref="K14:L14"/>
    <mergeCell ref="B15:C15"/>
    <mergeCell ref="B27:H27"/>
    <mergeCell ref="B29:D29"/>
    <mergeCell ref="F29:H29"/>
    <mergeCell ref="K9:L11"/>
    <mergeCell ref="C10:H10"/>
    <mergeCell ref="B11:H11"/>
    <mergeCell ref="B12:D12"/>
    <mergeCell ref="F12:H12"/>
    <mergeCell ref="B13:D13"/>
    <mergeCell ref="F13:H13"/>
    <mergeCell ref="B2:H2"/>
    <mergeCell ref="B4:H4"/>
    <mergeCell ref="B6:H6"/>
    <mergeCell ref="B8:C8"/>
    <mergeCell ref="D8:H8"/>
    <mergeCell ref="B9:H9"/>
  </mergeCells>
  <conditionalFormatting sqref="C10:G10 I10:J10 J12:J13">
    <cfRule type="containsText" dxfId="30" priority="8" operator="containsText" text="ATTENTION">
      <formula>NOT(ISERROR(SEARCH("ATTENTION",C10)))</formula>
    </cfRule>
  </conditionalFormatting>
  <conditionalFormatting sqref="E16:H16 E17:G17 H17:H25">
    <cfRule type="expression" dxfId="29" priority="1">
      <formula>$H16="WARNING: The combined employment rate exceeds 100%. Please refer to the instructions above in Cell B14."</formula>
    </cfRule>
  </conditionalFormatting>
  <conditionalFormatting sqref="F12:F13">
    <cfRule type="containsText" dxfId="28" priority="3" operator="containsText" text="select">
      <formula>NOT(ISERROR(SEARCH("select",F12)))</formula>
    </cfRule>
  </conditionalFormatting>
  <conditionalFormatting sqref="F29">
    <cfRule type="containsText" dxfId="27" priority="5" operator="containsText" text="select">
      <formula>NOT(ISERROR(SEARCH("select",F29)))</formula>
    </cfRule>
  </conditionalFormatting>
  <conditionalFormatting sqref="F28:I28">
    <cfRule type="expression" dxfId="26" priority="6">
      <formula>AND($D28&lt;&gt;"",F28="")</formula>
    </cfRule>
  </conditionalFormatting>
  <conditionalFormatting sqref="H32:H36">
    <cfRule type="containsText" dxfId="25" priority="4" operator="containsText" text="select">
      <formula>NOT(ISERROR(SEARCH("select",H32)))</formula>
    </cfRule>
  </conditionalFormatting>
  <conditionalFormatting sqref="H28:I28">
    <cfRule type="expression" dxfId="24" priority="7">
      <formula>AND(F28&lt;&gt;"",H28="")</formula>
    </cfRule>
  </conditionalFormatting>
  <conditionalFormatting sqref="K16:K28">
    <cfRule type="containsText" dxfId="23" priority="9" operator="containsText" text="PLEASE">
      <formula>NOT(ISERROR(SEARCH("PLEASE",K16)))</formula>
    </cfRule>
  </conditionalFormatting>
  <dataValidations count="1">
    <dataValidation type="decimal" allowBlank="1" showInputMessage="1" showErrorMessage="1" sqref="E16:E25" xr:uid="{192F8157-646F-4954-B99A-550F2684A621}">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Please Select" xr:uid="{BAD5BB94-77D7-457A-ADEB-A777E0B884A6}">
          <x14:formula1>
            <xm:f>DATA!$B$43:$B$45</xm:f>
          </x14:formula1>
          <xm:sqref>F29:H29 F13:H13</xm:sqref>
        </x14:dataValidation>
        <x14:dataValidation type="list" allowBlank="1" showInputMessage="1" showErrorMessage="1" xr:uid="{4BD8BD8B-EAF9-4198-A56D-2CC4DA7F5CD3}">
          <x14:formula1>
            <xm:f>DATA!$C$6:$C$7</xm:f>
          </x14:formula1>
          <xm:sqref>K16:K28</xm:sqref>
        </x14:dataValidation>
        <x14:dataValidation type="list" allowBlank="1" showInputMessage="1" showErrorMessage="1" prompt="Please Select" xr:uid="{2D92CC97-8247-4560-B6DA-FBA9A7A7D798}">
          <x14:formula1>
            <xm:f>DATA!$B$28:$B$40</xm:f>
          </x14:formula1>
          <xm:sqref>F12</xm:sqref>
        </x14:dataValidation>
        <x14:dataValidation type="list" allowBlank="1" showInputMessage="1" showErrorMessage="1" xr:uid="{C89E4F43-140C-4CFA-9237-281A88A550BD}">
          <x14:formula1>
            <xm:f>DATA!$B$47:$B$54</xm:f>
          </x14:formula1>
          <xm:sqref>H32:H36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2DED-8BE9-4FFF-9EB0-51996E95A202}">
  <dimension ref="A1:BV44"/>
  <sheetViews>
    <sheetView topLeftCell="C1" zoomScale="80" zoomScaleNormal="80" workbookViewId="0">
      <selection activeCell="D41" sqref="D41:H41"/>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6.28515625" style="12" bestFit="1" customWidth="1"/>
    <col min="6" max="6" width="18.28515625" style="12" bestFit="1" customWidth="1"/>
    <col min="7" max="7" width="17.42578125" style="12" bestFit="1" customWidth="1"/>
    <col min="8" max="8" width="28" style="12" bestFit="1"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77" t="str">
        <f>'PARTs 1-2-3-4'!B3</f>
        <v xml:space="preserve">Call for Expression of Interest - CEDEFOP/2026/CEI/0001 </v>
      </c>
      <c r="C2" s="277"/>
      <c r="D2" s="277"/>
      <c r="E2" s="277"/>
      <c r="F2" s="277"/>
      <c r="G2" s="277"/>
      <c r="H2" s="277"/>
      <c r="I2" s="15"/>
      <c r="J2" s="15"/>
    </row>
    <row r="3" spans="2:74" ht="15.75" x14ac:dyDescent="0.25">
      <c r="C3" s="13"/>
      <c r="D3" s="13"/>
      <c r="E3" s="13"/>
      <c r="F3" s="13"/>
      <c r="G3" s="13"/>
      <c r="H3" s="13"/>
      <c r="I3" s="14"/>
      <c r="J3" s="14"/>
    </row>
    <row r="4" spans="2:74" ht="31.5" x14ac:dyDescent="0.25">
      <c r="B4" s="278" t="s">
        <v>372</v>
      </c>
      <c r="C4" s="279"/>
      <c r="D4" s="279"/>
      <c r="E4" s="279"/>
      <c r="F4" s="279"/>
      <c r="G4" s="279"/>
      <c r="H4" s="279"/>
      <c r="I4" s="16"/>
      <c r="J4" s="16"/>
    </row>
    <row r="5" spans="2:74" ht="6.6" customHeight="1" x14ac:dyDescent="0.25">
      <c r="B5" s="17"/>
      <c r="C5" s="17"/>
      <c r="D5" s="17"/>
      <c r="E5" s="17"/>
      <c r="F5" s="17"/>
      <c r="G5" s="17"/>
      <c r="H5" s="17"/>
      <c r="I5" s="18"/>
      <c r="J5" s="18"/>
    </row>
    <row r="6" spans="2:74" s="74" customFormat="1" ht="24" customHeight="1" x14ac:dyDescent="0.25">
      <c r="B6" s="280" t="s">
        <v>352</v>
      </c>
      <c r="C6" s="280"/>
      <c r="D6" s="280"/>
      <c r="E6" s="280"/>
      <c r="F6" s="280"/>
      <c r="G6" s="280"/>
      <c r="H6" s="280"/>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49" t="s">
        <v>63</v>
      </c>
      <c r="C8" s="249"/>
      <c r="D8" s="250">
        <f>'PARTs 1-2-3-4'!E14</f>
        <v>0</v>
      </c>
      <c r="E8" s="250"/>
      <c r="F8" s="250"/>
      <c r="G8" s="250"/>
      <c r="H8" s="250"/>
      <c r="I8" s="20"/>
      <c r="J8" s="20"/>
    </row>
    <row r="9" spans="2:74" ht="66.75" customHeight="1" x14ac:dyDescent="0.25">
      <c r="B9" s="251" t="s">
        <v>348</v>
      </c>
      <c r="C9" s="252"/>
      <c r="D9" s="252"/>
      <c r="E9" s="252"/>
      <c r="F9" s="252"/>
      <c r="G9" s="252"/>
      <c r="H9" s="252"/>
      <c r="I9" s="12"/>
      <c r="J9" s="12"/>
      <c r="K9" s="259" t="s">
        <v>351</v>
      </c>
      <c r="L9" s="259"/>
      <c r="N9" s="21"/>
    </row>
    <row r="10" spans="2:74" ht="22.15" customHeight="1" x14ac:dyDescent="0.25">
      <c r="B10" s="22">
        <f>SUM(I2:J43)</f>
        <v>7</v>
      </c>
      <c r="C10" s="247"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47"/>
      <c r="E10" s="247"/>
      <c r="F10" s="247"/>
      <c r="G10" s="247"/>
      <c r="H10" s="247"/>
      <c r="I10" s="23"/>
      <c r="J10" s="23"/>
      <c r="K10" s="260"/>
      <c r="L10" s="260"/>
      <c r="N10" s="21"/>
    </row>
    <row r="11" spans="2:74" ht="19.899999999999999" customHeight="1" x14ac:dyDescent="0.25">
      <c r="B11" s="264" t="s">
        <v>66</v>
      </c>
      <c r="C11" s="264"/>
      <c r="D11" s="264"/>
      <c r="E11" s="264"/>
      <c r="F11" s="264"/>
      <c r="G11" s="264"/>
      <c r="H11" s="264"/>
      <c r="I11" s="24"/>
      <c r="J11" s="24"/>
      <c r="K11" s="260"/>
      <c r="L11" s="260"/>
      <c r="N11" s="21"/>
    </row>
    <row r="12" spans="2:74" ht="38.450000000000003" customHeight="1" x14ac:dyDescent="0.25">
      <c r="B12" s="256" t="s">
        <v>350</v>
      </c>
      <c r="C12" s="257"/>
      <c r="D12" s="257"/>
      <c r="E12" s="145"/>
      <c r="F12" s="248" t="s">
        <v>219</v>
      </c>
      <c r="G12" s="248"/>
      <c r="H12" s="248"/>
      <c r="I12" s="32">
        <f>IF(F12&lt;&gt;"Please Select",0,1)</f>
        <v>1</v>
      </c>
      <c r="J12" s="23"/>
      <c r="N12" s="21"/>
    </row>
    <row r="13" spans="2:74" ht="57.6" customHeight="1" x14ac:dyDescent="0.25">
      <c r="B13" s="256" t="s">
        <v>239</v>
      </c>
      <c r="C13" s="257"/>
      <c r="D13" s="258"/>
      <c r="E13" s="146"/>
      <c r="F13" s="248" t="s">
        <v>219</v>
      </c>
      <c r="G13" s="248"/>
      <c r="H13" s="248"/>
      <c r="I13" s="32">
        <f>IF(F13&lt;&gt;"Please Select",0,1)</f>
        <v>1</v>
      </c>
      <c r="J13" s="23"/>
      <c r="N13" s="21"/>
    </row>
    <row r="14" spans="2:74" ht="239.45" customHeight="1" x14ac:dyDescent="0.25">
      <c r="B14" s="246" t="s">
        <v>385</v>
      </c>
      <c r="C14" s="246"/>
      <c r="D14" s="246"/>
      <c r="E14" s="246"/>
      <c r="F14" s="246"/>
      <c r="G14" s="246"/>
      <c r="H14" s="246"/>
      <c r="I14" s="12"/>
      <c r="J14" s="12"/>
      <c r="K14" s="245" t="s">
        <v>351</v>
      </c>
      <c r="L14" s="245"/>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46" t="s">
        <v>370</v>
      </c>
      <c r="C27" s="246"/>
      <c r="D27" s="246"/>
      <c r="E27" s="246"/>
      <c r="F27" s="246"/>
      <c r="G27" s="246"/>
      <c r="H27" s="246"/>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5" t="s">
        <v>222</v>
      </c>
      <c r="C29" s="265"/>
      <c r="D29" s="265"/>
      <c r="E29" s="147"/>
      <c r="F29" s="248" t="s">
        <v>219</v>
      </c>
      <c r="G29" s="248"/>
      <c r="H29" s="248"/>
      <c r="I29" s="32">
        <f>IF(F29&lt;&gt;"Please Select",0,1)</f>
        <v>1</v>
      </c>
    </row>
    <row r="30" spans="2:12" ht="82.15" customHeight="1" x14ac:dyDescent="0.25">
      <c r="B30" s="266" t="s">
        <v>349</v>
      </c>
      <c r="C30" s="266"/>
      <c r="D30" s="266"/>
      <c r="E30" s="266"/>
      <c r="F30" s="266"/>
      <c r="G30" s="266"/>
      <c r="H30" s="266"/>
    </row>
    <row r="31" spans="2:12" ht="82.15" customHeight="1" x14ac:dyDescent="0.25">
      <c r="B31" s="267" t="s">
        <v>224</v>
      </c>
      <c r="C31" s="267"/>
      <c r="D31" s="131" t="s">
        <v>225</v>
      </c>
      <c r="E31" s="281" t="s">
        <v>226</v>
      </c>
      <c r="F31" s="282"/>
      <c r="G31" s="283"/>
      <c r="H31" s="131" t="s">
        <v>378</v>
      </c>
    </row>
    <row r="32" spans="2:12" ht="86.45" customHeight="1" x14ac:dyDescent="0.25">
      <c r="B32" s="124">
        <v>1</v>
      </c>
      <c r="C32" s="69"/>
      <c r="D32" s="60"/>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IF(C33&lt;&gt;"",0,1)</f>
        <v>1</v>
      </c>
    </row>
    <row r="34" spans="1:10" ht="18.75" x14ac:dyDescent="0.25">
      <c r="B34" s="124">
        <v>3</v>
      </c>
      <c r="C34" s="69"/>
      <c r="D34" s="69"/>
      <c r="E34" s="274"/>
      <c r="F34" s="275"/>
      <c r="G34" s="276"/>
      <c r="H34" s="61" t="s">
        <v>219</v>
      </c>
      <c r="I34" s="32" t="str">
        <f>IF(C34&lt;&gt;"",COUNTBLANK(D34:F34),"")</f>
        <v/>
      </c>
    </row>
    <row r="35" spans="1:10" ht="18.75" x14ac:dyDescent="0.25">
      <c r="B35" s="124">
        <v>4</v>
      </c>
      <c r="C35" s="69"/>
      <c r="D35" s="69"/>
      <c r="E35" s="274"/>
      <c r="F35" s="275"/>
      <c r="G35" s="276"/>
      <c r="H35" s="61" t="s">
        <v>219</v>
      </c>
      <c r="I35" s="32" t="str">
        <f>IF(C35&lt;&gt;"",COUNTBLANK(D35:F35),"")</f>
        <v/>
      </c>
    </row>
    <row r="36" spans="1:10" ht="18.75" x14ac:dyDescent="0.25">
      <c r="B36" s="124">
        <v>5</v>
      </c>
      <c r="C36" s="69"/>
      <c r="D36" s="69"/>
      <c r="E36" s="274"/>
      <c r="F36" s="275"/>
      <c r="G36" s="276"/>
      <c r="H36" s="61" t="s">
        <v>219</v>
      </c>
      <c r="I36" s="32" t="str">
        <f>IF(C36&lt;&gt;"",COUNTBLANK(D36:F36),"")</f>
        <v/>
      </c>
    </row>
    <row r="37" spans="1:10" x14ac:dyDescent="0.25">
      <c r="B37" s="246" t="s">
        <v>370</v>
      </c>
      <c r="C37" s="246"/>
      <c r="D37" s="246"/>
      <c r="E37" s="246"/>
      <c r="F37" s="246"/>
      <c r="G37" s="246"/>
      <c r="H37" s="246"/>
      <c r="I37" s="32"/>
    </row>
    <row r="39" spans="1:10" ht="33.6" customHeight="1" x14ac:dyDescent="0.25">
      <c r="B39" s="265" t="s">
        <v>341</v>
      </c>
      <c r="C39" s="265"/>
      <c r="D39" s="265"/>
      <c r="E39" s="265"/>
      <c r="F39" s="265"/>
      <c r="G39" s="265"/>
      <c r="H39" s="265"/>
    </row>
    <row r="40" spans="1:10" ht="61.9" customHeight="1" x14ac:dyDescent="0.25">
      <c r="B40" s="265" t="e">
        <f>VLOOKUP(F12,DATA3!B2:C13,2,FALSE)</f>
        <v>#N/A</v>
      </c>
      <c r="C40" s="265"/>
      <c r="D40" s="265"/>
      <c r="E40" s="265"/>
      <c r="F40" s="265"/>
      <c r="G40" s="265"/>
      <c r="H40" s="265"/>
    </row>
    <row r="41" spans="1:10" ht="66" customHeight="1" x14ac:dyDescent="0.25">
      <c r="B41" s="269" t="s">
        <v>342</v>
      </c>
      <c r="C41" s="269"/>
      <c r="D41" s="270"/>
      <c r="E41" s="270"/>
      <c r="F41" s="270"/>
      <c r="G41" s="270"/>
      <c r="H41" s="270"/>
      <c r="I41" s="32">
        <f>IF(D41&lt;&gt;"",0,1)</f>
        <v>1</v>
      </c>
    </row>
    <row r="43" spans="1:10" ht="80.25" hidden="1" customHeight="1" x14ac:dyDescent="0.25">
      <c r="B43" s="261" t="s">
        <v>343</v>
      </c>
      <c r="C43" s="262"/>
      <c r="D43" s="262"/>
      <c r="E43" s="262"/>
      <c r="F43" s="262"/>
      <c r="G43" s="262"/>
      <c r="H43" s="262"/>
      <c r="I43" s="51"/>
      <c r="J43" s="51"/>
    </row>
    <row r="44" spans="1:10" ht="15.75" hidden="1" customHeight="1" x14ac:dyDescent="0.25">
      <c r="A44" s="21"/>
      <c r="B44" s="263"/>
      <c r="C44" s="263"/>
      <c r="D44" s="263"/>
      <c r="E44" s="263"/>
      <c r="F44" s="263"/>
      <c r="G44" s="263"/>
      <c r="H44" s="263"/>
      <c r="I44" s="263"/>
      <c r="J44" s="52"/>
    </row>
  </sheetData>
  <sheetProtection algorithmName="SHA-512" hashValue="2s7YLKi1ND01WEXVNhqc6tdY3CbtcZCtMuGfxPYM7l+GJMxyq+v3wMRONkKgJ7CBVcMLtoC0wxAmwKdPGmw5RQ==" saltValue="d6GM27SxZwqAhB2lXuU/rA==" spinCount="100000" sheet="1" formatCells="0" formatColumns="0" formatRows="0" insertColumns="0" insertRows="0" insertHyperlinks="0" deleteColumns="0" deleteRows="0" sort="0" autoFilter="0" pivotTables="0"/>
  <mergeCells count="34">
    <mergeCell ref="E35:G35"/>
    <mergeCell ref="E36:G36"/>
    <mergeCell ref="B43:H43"/>
    <mergeCell ref="B44:I44"/>
    <mergeCell ref="B37:H37"/>
    <mergeCell ref="B39:H39"/>
    <mergeCell ref="B40:H40"/>
    <mergeCell ref="B41:C41"/>
    <mergeCell ref="D41:H41"/>
    <mergeCell ref="B30:H30"/>
    <mergeCell ref="B31:C31"/>
    <mergeCell ref="E32:G32"/>
    <mergeCell ref="E33:G33"/>
    <mergeCell ref="E34:G34"/>
    <mergeCell ref="E31:G31"/>
    <mergeCell ref="B14:H14"/>
    <mergeCell ref="K14:L14"/>
    <mergeCell ref="B15:C15"/>
    <mergeCell ref="B27:H27"/>
    <mergeCell ref="B29:D29"/>
    <mergeCell ref="F29:H29"/>
    <mergeCell ref="K9:L11"/>
    <mergeCell ref="C10:H10"/>
    <mergeCell ref="B11:H11"/>
    <mergeCell ref="B12:D12"/>
    <mergeCell ref="F12:H12"/>
    <mergeCell ref="B13:D13"/>
    <mergeCell ref="F13:H13"/>
    <mergeCell ref="B2:H2"/>
    <mergeCell ref="B4:H4"/>
    <mergeCell ref="B6:H6"/>
    <mergeCell ref="B8:C8"/>
    <mergeCell ref="D8:H8"/>
    <mergeCell ref="B9:H9"/>
  </mergeCells>
  <conditionalFormatting sqref="C10:G10 I10:J10 J12:J13">
    <cfRule type="containsText" dxfId="22" priority="8" operator="containsText" text="ATTENTION">
      <formula>NOT(ISERROR(SEARCH("ATTENTION",C10)))</formula>
    </cfRule>
  </conditionalFormatting>
  <conditionalFormatting sqref="E16:H16 E17:G17 H17:H25">
    <cfRule type="expression" dxfId="21" priority="1">
      <formula>$H16="WARNING: The combined employment rate exceeds 100%. Please refer to the instructions above in Cell B14."</formula>
    </cfRule>
  </conditionalFormatting>
  <conditionalFormatting sqref="F12:F13">
    <cfRule type="containsText" dxfId="20" priority="3" operator="containsText" text="select">
      <formula>NOT(ISERROR(SEARCH("select",F12)))</formula>
    </cfRule>
  </conditionalFormatting>
  <conditionalFormatting sqref="F29">
    <cfRule type="containsText" dxfId="19" priority="5" operator="containsText" text="select">
      <formula>NOT(ISERROR(SEARCH("select",F29)))</formula>
    </cfRule>
  </conditionalFormatting>
  <conditionalFormatting sqref="F28:I28">
    <cfRule type="expression" dxfId="18" priority="6">
      <formula>AND($D28&lt;&gt;"",F28="")</formula>
    </cfRule>
  </conditionalFormatting>
  <conditionalFormatting sqref="H32:H36">
    <cfRule type="containsText" dxfId="17" priority="4" operator="containsText" text="select">
      <formula>NOT(ISERROR(SEARCH("select",H32)))</formula>
    </cfRule>
  </conditionalFormatting>
  <conditionalFormatting sqref="H28:I28">
    <cfRule type="expression" dxfId="16" priority="7">
      <formula>AND(F28&lt;&gt;"",H28="")</formula>
    </cfRule>
  </conditionalFormatting>
  <conditionalFormatting sqref="K16:K28">
    <cfRule type="containsText" dxfId="15" priority="9" operator="containsText" text="PLEASE">
      <formula>NOT(ISERROR(SEARCH("PLEASE",K16)))</formula>
    </cfRule>
  </conditionalFormatting>
  <dataValidations count="1">
    <dataValidation type="decimal" allowBlank="1" showInputMessage="1" showErrorMessage="1" sqref="E16:E25" xr:uid="{196F5DA0-1057-465A-BB5C-98B18B629ADF}">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Please Select" xr:uid="{13C25096-D95B-41C3-A87E-D4270D02D625}">
          <x14:formula1>
            <xm:f>DATA!$B$28:$B$40</xm:f>
          </x14:formula1>
          <xm:sqref>F12</xm:sqref>
        </x14:dataValidation>
        <x14:dataValidation type="list" allowBlank="1" showInputMessage="1" showErrorMessage="1" xr:uid="{139D1D2A-F389-47F2-B31D-3CC2C45405EB}">
          <x14:formula1>
            <xm:f>DATA!$C$6:$C$7</xm:f>
          </x14:formula1>
          <xm:sqref>K16:K28</xm:sqref>
        </x14:dataValidation>
        <x14:dataValidation type="list" allowBlank="1" showInputMessage="1" showErrorMessage="1" prompt="Please Select" xr:uid="{D9363CC0-382D-4B23-AD83-6E3EE59ED9A2}">
          <x14:formula1>
            <xm:f>DATA!$B$43:$B$45</xm:f>
          </x14:formula1>
          <xm:sqref>F29:H29 F13:H13</xm:sqref>
        </x14:dataValidation>
        <x14:dataValidation type="list" allowBlank="1" showInputMessage="1" showErrorMessage="1" xr:uid="{5D362EFF-3B75-4BE9-84A6-334A7422E928}">
          <x14:formula1>
            <xm:f>DATA!$B$47:$B$54</xm:f>
          </x14:formula1>
          <xm:sqref>H32:H36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3763-580A-4863-B1A7-DB1ACE5F99EA}">
  <dimension ref="A2:D20"/>
  <sheetViews>
    <sheetView workbookViewId="0">
      <selection activeCell="F3" sqref="F3"/>
    </sheetView>
  </sheetViews>
  <sheetFormatPr defaultColWidth="8.7109375" defaultRowHeight="15" x14ac:dyDescent="0.25"/>
  <cols>
    <col min="1" max="1" width="4.28515625" style="65" customWidth="1"/>
    <col min="2" max="2" width="21.85546875" style="65" customWidth="1"/>
    <col min="3" max="3" width="6.140625" style="65" customWidth="1"/>
    <col min="4" max="4" width="85" style="64" customWidth="1"/>
    <col min="5" max="16384" width="8.7109375" style="65"/>
  </cols>
  <sheetData>
    <row r="2" spans="1:4" ht="46.5" x14ac:dyDescent="0.25">
      <c r="B2" s="284" t="s">
        <v>172</v>
      </c>
      <c r="C2" s="284"/>
      <c r="D2" s="284"/>
    </row>
    <row r="3" spans="1:4" ht="55.5" customHeight="1" x14ac:dyDescent="0.25">
      <c r="B3" s="285" t="s">
        <v>345</v>
      </c>
      <c r="C3" s="285"/>
      <c r="D3" s="285"/>
    </row>
    <row r="5" spans="1:4" ht="19.5" customHeight="1" x14ac:dyDescent="0.25">
      <c r="A5" s="155">
        <v>1</v>
      </c>
      <c r="B5" s="294" t="s">
        <v>173</v>
      </c>
      <c r="C5" s="295" t="s">
        <v>174</v>
      </c>
      <c r="D5" s="296"/>
    </row>
    <row r="6" spans="1:4" ht="19.5" customHeight="1" x14ac:dyDescent="0.25">
      <c r="A6" s="155"/>
      <c r="B6" s="294"/>
      <c r="C6" s="295" t="s">
        <v>175</v>
      </c>
      <c r="D6" s="296"/>
    </row>
    <row r="7" spans="1:4" ht="19.5" customHeight="1" x14ac:dyDescent="0.25">
      <c r="A7" s="155"/>
      <c r="B7" s="294"/>
      <c r="C7" s="38"/>
      <c r="D7" s="38" t="s">
        <v>180</v>
      </c>
    </row>
    <row r="8" spans="1:4" ht="19.5" customHeight="1" x14ac:dyDescent="0.25">
      <c r="A8" s="155"/>
      <c r="B8" s="294"/>
      <c r="C8" s="38"/>
      <c r="D8" s="38" t="s">
        <v>177</v>
      </c>
    </row>
    <row r="9" spans="1:4" ht="19.5" customHeight="1" x14ac:dyDescent="0.25">
      <c r="A9" s="155"/>
      <c r="B9" s="294"/>
      <c r="C9" s="144"/>
      <c r="D9" s="144" t="s">
        <v>178</v>
      </c>
    </row>
    <row r="10" spans="1:4" ht="15" customHeight="1" x14ac:dyDescent="0.25">
      <c r="A10" s="286">
        <v>2</v>
      </c>
      <c r="B10" s="289" t="s">
        <v>344</v>
      </c>
      <c r="C10" s="295" t="s">
        <v>176</v>
      </c>
      <c r="D10" s="296"/>
    </row>
    <row r="11" spans="1:4" ht="30" x14ac:dyDescent="0.25">
      <c r="A11" s="287"/>
      <c r="B11" s="290"/>
      <c r="C11" s="38"/>
      <c r="D11" s="38" t="s">
        <v>76</v>
      </c>
    </row>
    <row r="12" spans="1:4" x14ac:dyDescent="0.25">
      <c r="A12" s="287"/>
      <c r="B12" s="290"/>
      <c r="C12" s="142"/>
      <c r="D12" s="143" t="s">
        <v>369</v>
      </c>
    </row>
    <row r="13" spans="1:4" ht="15.75" x14ac:dyDescent="0.25">
      <c r="A13" s="287"/>
      <c r="B13" s="290"/>
      <c r="C13" s="70"/>
      <c r="D13" s="38" t="s">
        <v>179</v>
      </c>
    </row>
    <row r="14" spans="1:4" x14ac:dyDescent="0.25">
      <c r="A14" s="287"/>
      <c r="B14" s="290"/>
      <c r="C14" s="295" t="s">
        <v>346</v>
      </c>
      <c r="D14" s="296"/>
    </row>
    <row r="15" spans="1:4" x14ac:dyDescent="0.25">
      <c r="A15" s="288"/>
      <c r="B15" s="291"/>
      <c r="C15" s="295" t="s">
        <v>373</v>
      </c>
      <c r="D15" s="296"/>
    </row>
    <row r="16" spans="1:4" ht="15.75" x14ac:dyDescent="0.25">
      <c r="A16" s="66"/>
      <c r="B16" s="1"/>
      <c r="C16" s="1"/>
      <c r="D16" s="67"/>
    </row>
    <row r="17" spans="1:4" ht="52.15" customHeight="1" x14ac:dyDescent="0.25">
      <c r="A17" s="286">
        <v>3</v>
      </c>
      <c r="B17" s="292" t="s">
        <v>181</v>
      </c>
      <c r="C17" s="68"/>
      <c r="D17" s="38" t="s">
        <v>347</v>
      </c>
    </row>
    <row r="18" spans="1:4" ht="35.450000000000003" customHeight="1" x14ac:dyDescent="0.25">
      <c r="A18" s="288"/>
      <c r="B18" s="293"/>
      <c r="C18" s="68"/>
      <c r="D18" s="38" t="s">
        <v>182</v>
      </c>
    </row>
    <row r="20" spans="1:4" ht="132.75" customHeight="1" x14ac:dyDescent="0.25">
      <c r="A20" s="134">
        <v>4</v>
      </c>
      <c r="B20" s="266" t="s">
        <v>374</v>
      </c>
      <c r="C20" s="266"/>
      <c r="D20" s="266"/>
    </row>
  </sheetData>
  <sheetProtection algorithmName="SHA-512" hashValue="lZGz5WrygMEIVFx8+DU3IsTts9xkzbQY6TfCL1k8MJkX8ti4sR+kMR9WHAg+0bME8t3wsgWG5fwNc/KY9TgXiQ==" saltValue="tvYCS2Zd3tTEhGThxL6oeg==" spinCount="100000" sheet="1" formatCells="0" formatColumns="0" formatRows="0" insertColumns="0" insertRows="0" insertHyperlinks="0" deleteColumns="0" deleteRows="0" sort="0" autoFilter="0" pivotTables="0"/>
  <mergeCells count="14">
    <mergeCell ref="B20:D20"/>
    <mergeCell ref="B2:D2"/>
    <mergeCell ref="B3:D3"/>
    <mergeCell ref="A10:A15"/>
    <mergeCell ref="B10:B15"/>
    <mergeCell ref="A17:A18"/>
    <mergeCell ref="B17:B18"/>
    <mergeCell ref="A5:A9"/>
    <mergeCell ref="B5:B9"/>
    <mergeCell ref="C5:D5"/>
    <mergeCell ref="C10:D10"/>
    <mergeCell ref="C14:D14"/>
    <mergeCell ref="C15:D15"/>
    <mergeCell ref="C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CCC7-ACFD-48D5-8C23-612E3F25C1B5}">
  <dimension ref="A1:P15"/>
  <sheetViews>
    <sheetView zoomScale="70" zoomScaleNormal="70" workbookViewId="0">
      <selection activeCell="K11" sqref="K11"/>
    </sheetView>
  </sheetViews>
  <sheetFormatPr defaultColWidth="9.140625" defaultRowHeight="15" x14ac:dyDescent="0.25"/>
  <cols>
    <col min="2" max="2" width="23" style="137" customWidth="1"/>
    <col min="3" max="3" width="45.28515625" style="137" bestFit="1" customWidth="1"/>
    <col min="4" max="4" width="13.140625" customWidth="1"/>
    <col min="5" max="5" width="13.42578125" customWidth="1"/>
    <col min="6" max="6" width="14.85546875" customWidth="1"/>
    <col min="7" max="7" width="15.85546875" customWidth="1"/>
    <col min="8" max="8" width="17.42578125" bestFit="1" customWidth="1"/>
    <col min="9" max="10" width="82.42578125" customWidth="1"/>
    <col min="11" max="11" width="73.85546875" bestFit="1" customWidth="1"/>
    <col min="12" max="12" width="24.42578125" style="139" customWidth="1"/>
    <col min="13" max="13" width="175.42578125" customWidth="1"/>
    <col min="14" max="14" width="49.42578125" style="139" customWidth="1"/>
    <col min="15" max="15" width="128" customWidth="1"/>
    <col min="16" max="16" width="110.7109375" customWidth="1"/>
  </cols>
  <sheetData>
    <row r="1" spans="1:16" ht="30" x14ac:dyDescent="0.25">
      <c r="A1" s="133"/>
      <c r="B1" s="134" t="s">
        <v>360</v>
      </c>
      <c r="C1" s="134" t="s">
        <v>210</v>
      </c>
      <c r="D1" s="135" t="s">
        <v>353</v>
      </c>
      <c r="E1" s="135" t="s">
        <v>354</v>
      </c>
      <c r="F1" s="135" t="s">
        <v>355</v>
      </c>
      <c r="G1" s="135" t="s">
        <v>356</v>
      </c>
      <c r="H1" s="135" t="s">
        <v>357</v>
      </c>
      <c r="I1" s="136" t="s">
        <v>368</v>
      </c>
      <c r="J1" s="136" t="s">
        <v>361</v>
      </c>
      <c r="K1" s="68" t="s">
        <v>72</v>
      </c>
      <c r="L1" s="68" t="s">
        <v>359</v>
      </c>
      <c r="M1" s="68" t="s">
        <v>362</v>
      </c>
      <c r="N1" s="68" t="s">
        <v>367</v>
      </c>
      <c r="O1" s="68" t="s">
        <v>363</v>
      </c>
      <c r="P1" s="68" t="s">
        <v>364</v>
      </c>
    </row>
    <row r="2" spans="1:16" s="64" customFormat="1" ht="409.15" customHeight="1" x14ac:dyDescent="0.25">
      <c r="A2" s="31">
        <v>1</v>
      </c>
      <c r="B2" s="135">
        <f>'PARTs 1-2-3-4'!E14</f>
        <v>0</v>
      </c>
      <c r="C2" s="135" t="str">
        <f>IF(OR('PART 5a'!$F$12="PLEASE SELECT",'PART 5a'!$F$12=""),"",'PART 5a'!$F$12)</f>
        <v/>
      </c>
      <c r="D2" s="59" t="s">
        <v>219</v>
      </c>
      <c r="E2" s="59" t="s">
        <v>219</v>
      </c>
      <c r="F2" s="59" t="s">
        <v>219</v>
      </c>
      <c r="G2" s="59" t="s">
        <v>219</v>
      </c>
      <c r="H2" s="59" t="s">
        <v>219</v>
      </c>
      <c r="I2" s="62"/>
      <c r="J2" s="62"/>
      <c r="K2" s="31" t="str" cm="1">
        <f t="array" ref="K2">_xlfn.TEXTJOIN(" | ",TRUE,IF(('PARTs 1-2-3-4'!E28:I30&lt;&gt;"")*('PARTs 1-2-3-4'!E28:I30&lt;&gt;"PLEASE SELECT"),'PARTs 1-2-3-4'!E28:I30,""))</f>
        <v/>
      </c>
      <c r="L2" s="33" t="str">
        <f>'PARTs 1-2-3-4'!E24</f>
        <v>Please Select</v>
      </c>
      <c r="M2" s="31" t="e" cm="1" vm="1">
        <f t="array" ref="M2">_xlfn.LET(_xlpm.x,_xlfn.BYROW('PART 5a'!$C$16:$D$25,_xlfn.LAMBDA(_xlpm.r,_xlfn.TEXTJOIN("; ",TRUE,_xlpm.r))),_xlpm.y,_xlfn._xlws.FILTER(_xlpm.x,_xlpm.x&lt;&gt;""),_xlfn.TEXTJOIN(CHAR(10),TRUE,_xlfn.SEQUENCE(ROWS(_xlpm.y))&amp;") "&amp;_xlpm.y))</f>
        <v>#VALUE!</v>
      </c>
      <c r="N2" s="33" t="e" vm="2">
        <f>'PART 5a'!H26</f>
        <v>#VALUE!</v>
      </c>
      <c r="O2" s="31" t="e" cm="1" vm="1">
        <f t="array" ref="O2">_xlfn.LET(_xlpm.x,_xlfn.BYROW('PART 5a'!$C$32:$F$36,_xlfn.LAMBDA(_xlpm.r,_xlfn.TEXTJOIN("; ",TRUE,_xlpm.r))),_xlpm.y,_xlfn._xlws.FILTER(_xlpm.x,_xlpm.x&lt;&gt;""),_xlfn.TEXTJOIN(CHAR(10),TRUE,_xlfn.SEQUENCE(ROWS(_xlpm.y))&amp;") "&amp;_xlpm.y))</f>
        <v>#VALUE!</v>
      </c>
      <c r="P2" s="31">
        <f>'PART 5a'!$D$41</f>
        <v>0</v>
      </c>
    </row>
    <row r="3" spans="1:16" s="12" customFormat="1" ht="396" customHeight="1" x14ac:dyDescent="0.25">
      <c r="A3" s="33">
        <v>2</v>
      </c>
      <c r="B3" s="135">
        <f>'PARTs 1-2-3-4'!$E$14</f>
        <v>0</v>
      </c>
      <c r="C3" s="135" t="str">
        <f>IF(OR('PART 5b'!$F$12="PLEASE SELECT",'PART 5b'!$F$12=""),"",'PART 5b'!$F$12)</f>
        <v/>
      </c>
      <c r="D3" s="59" t="s">
        <v>219</v>
      </c>
      <c r="E3" s="59" t="s">
        <v>219</v>
      </c>
      <c r="F3" s="59" t="s">
        <v>219</v>
      </c>
      <c r="G3" s="59" t="s">
        <v>219</v>
      </c>
      <c r="H3" s="59" t="s">
        <v>219</v>
      </c>
      <c r="I3" s="59"/>
      <c r="J3" s="59"/>
      <c r="K3" s="33" t="str">
        <f>K2</f>
        <v/>
      </c>
      <c r="L3" s="33" t="str">
        <f>L2</f>
        <v>Please Select</v>
      </c>
      <c r="M3" s="31" t="e" cm="1" vm="1">
        <f t="array" ref="M3">_xlfn.LET(_xlpm.x,_xlfn.BYROW('PART 5b'!$C$16:$D$25,_xlfn.LAMBDA(_xlpm.r,_xlfn.TEXTJOIN("; ",TRUE,_xlpm.r))),_xlpm.y,_xlfn._xlws.FILTER(_xlpm.x,_xlpm.x&lt;&gt;""),_xlfn.TEXTJOIN(CHAR(10),TRUE,_xlfn.SEQUENCE(ROWS(_xlpm.y))&amp;") "&amp;_xlpm.y))</f>
        <v>#VALUE!</v>
      </c>
      <c r="N3" s="33" t="e" vm="2">
        <f>'PART 5b'!H26</f>
        <v>#VALUE!</v>
      </c>
      <c r="O3" s="31" t="e" cm="1" vm="1">
        <f t="array" ref="O3">_xlfn.LET(_xlpm.x,_xlfn.BYROW('PART 5b'!$C$32:$F$36,_xlfn.LAMBDA(_xlpm.r,_xlfn.TEXTJOIN("; ",TRUE,_xlpm.r))),_xlpm.y,_xlfn._xlws.FILTER(_xlpm.x,_xlpm.x&lt;&gt;""),_xlfn.TEXTJOIN(CHAR(10),TRUE,_xlfn.SEQUENCE(ROWS(_xlpm.y))&amp;") "&amp;_xlpm.y))</f>
        <v>#VALUE!</v>
      </c>
      <c r="P3" s="34">
        <f>'PART 5b'!$D$41</f>
        <v>0</v>
      </c>
    </row>
    <row r="4" spans="1:16" s="12" customFormat="1" ht="409.15" customHeight="1" x14ac:dyDescent="0.25">
      <c r="A4" s="33">
        <v>3</v>
      </c>
      <c r="B4" s="135">
        <f>'PARTs 1-2-3-4'!$E$14</f>
        <v>0</v>
      </c>
      <c r="C4" s="135" t="str">
        <f>IF(OR('PART 5c'!$F$12="PLEASE SELECT",'PART 5c'!$F$12=""),"",'PART 5c'!$F$12)</f>
        <v/>
      </c>
      <c r="D4" s="59" t="s">
        <v>219</v>
      </c>
      <c r="E4" s="59" t="s">
        <v>219</v>
      </c>
      <c r="F4" s="59" t="s">
        <v>219</v>
      </c>
      <c r="G4" s="59" t="s">
        <v>219</v>
      </c>
      <c r="H4" s="59" t="s">
        <v>219</v>
      </c>
      <c r="I4" s="59"/>
      <c r="J4" s="59"/>
      <c r="K4" s="33" t="str">
        <f>K3</f>
        <v/>
      </c>
      <c r="L4" s="33" t="str">
        <f>L3</f>
        <v>Please Select</v>
      </c>
      <c r="M4" s="31" t="e" cm="1" vm="1">
        <f t="array" ref="M4">_xlfn.LET(_xlpm.x,_xlfn.BYROW('PART 5c'!$C$16:$D$25,_xlfn.LAMBDA(_xlpm.r,_xlfn.TEXTJOIN("; ",TRUE,_xlpm.r))),_xlpm.y,_xlfn._xlws.FILTER(_xlpm.x,_xlpm.x&lt;&gt;""),_xlfn.TEXTJOIN(CHAR(10),TRUE,_xlfn.SEQUENCE(ROWS(_xlpm.y))&amp;") "&amp;_xlpm.y))</f>
        <v>#VALUE!</v>
      </c>
      <c r="N4" s="33" t="e" vm="2">
        <f>'PART 5c'!H26</f>
        <v>#VALUE!</v>
      </c>
      <c r="O4" s="31" t="e" cm="1" vm="1">
        <f t="array" ref="O4">_xlfn.LET(_xlpm.x,_xlfn.BYROW('PART 5c'!$C$32:$F$36,_xlfn.LAMBDA(_xlpm.r,_xlfn.TEXTJOIN("; ",TRUE,_xlpm.r))),_xlpm.y,_xlfn._xlws.FILTER(_xlpm.x,_xlpm.x&lt;&gt;""),_xlfn.TEXTJOIN(CHAR(10),TRUE,_xlfn.SEQUENCE(ROWS(_xlpm.y))&amp;") "&amp;_xlpm.y))</f>
        <v>#VALUE!</v>
      </c>
      <c r="P4" s="34">
        <f>'PART 5c'!$D$41</f>
        <v>0</v>
      </c>
    </row>
    <row r="11" spans="1:16" x14ac:dyDescent="0.25">
      <c r="D11" s="138"/>
    </row>
    <row r="12" spans="1:16" x14ac:dyDescent="0.25">
      <c r="D12" s="138"/>
    </row>
    <row r="13" spans="1:16" x14ac:dyDescent="0.25">
      <c r="D13" s="138"/>
    </row>
    <row r="14" spans="1:16" x14ac:dyDescent="0.25">
      <c r="D14" s="138"/>
    </row>
    <row r="15" spans="1:16" x14ac:dyDescent="0.25">
      <c r="D15" s="138"/>
    </row>
  </sheetData>
  <sheetProtection algorithmName="SHA-512" hashValue="JHu9WJ8zxCWUQLP3KWoWgaLT5ppMuZpqMapsqTepZeXBjnCb2mFe2aa0OIS03Q5UwtpbIVeT5bvLjn5fLXyhtA==" saltValue="dCrSo5lH8zOZmBFUP6ejaQ==" spinCount="100000" sheet="1" formatCells="0" formatColumns="0" formatRows="0" insertColumns="0" insertRows="0" insertHyperlinks="0" deleteColumns="0" deleteRows="0" sort="0" autoFilter="0" pivotTables="0"/>
  <conditionalFormatting sqref="D2:J4">
    <cfRule type="containsText" dxfId="14" priority="1" operator="containsText" text="select">
      <formula>NOT(ISERROR(SEARCH("select",D2)))</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xr:uid="{789D375C-D974-4801-9A04-A1286F2AE2AA}">
          <x14:formula1>
            <xm:f>DATA!$B$64:$B$66</xm:f>
          </x14:formula1>
          <xm:sqref>D2:H4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814FC-64BE-4D4A-A8C7-7B586AC452D1}">
  <dimension ref="A1:P140"/>
  <sheetViews>
    <sheetView topLeftCell="A7" zoomScale="80" zoomScaleNormal="80" workbookViewId="0">
      <selection activeCell="C8" sqref="C8:J8"/>
    </sheetView>
  </sheetViews>
  <sheetFormatPr defaultColWidth="8.7109375" defaultRowHeight="15" outlineLevelCol="1" x14ac:dyDescent="0.25"/>
  <cols>
    <col min="1" max="1" width="7" style="12" customWidth="1"/>
    <col min="2" max="2" width="6" style="12" customWidth="1"/>
    <col min="3" max="3" width="54.140625" style="12" customWidth="1"/>
    <col min="4" max="4" width="23" style="12" customWidth="1"/>
    <col min="5" max="5" width="30.5703125" style="12" customWidth="1"/>
    <col min="6" max="6" width="29.5703125" style="12" customWidth="1"/>
    <col min="7" max="7" width="20.85546875" style="11" customWidth="1"/>
    <col min="8" max="8" width="29.85546875" style="12" customWidth="1"/>
    <col min="9" max="9" width="28.85546875" style="12" customWidth="1"/>
    <col min="10" max="10" width="33" style="53" customWidth="1"/>
    <col min="11" max="12" width="7.42578125" style="53" customWidth="1" outlineLevel="1"/>
    <col min="13" max="13" width="19.42578125" style="12" customWidth="1" outlineLevel="1"/>
    <col min="14" max="14" width="96.7109375" style="11" customWidth="1" outlineLevel="1"/>
    <col min="15" max="15" width="6.140625" style="12" customWidth="1"/>
    <col min="16" max="16" width="19.28515625" style="12" customWidth="1"/>
    <col min="17" max="16384" width="8.7109375" style="12"/>
  </cols>
  <sheetData>
    <row r="1" spans="2:16" ht="15.75" x14ac:dyDescent="0.25">
      <c r="C1" s="13"/>
      <c r="D1" s="13"/>
      <c r="E1" s="13"/>
      <c r="F1" s="13"/>
      <c r="G1" s="13"/>
      <c r="H1" s="13"/>
      <c r="I1" s="13"/>
      <c r="J1" s="14"/>
      <c r="K1" s="14"/>
      <c r="L1" s="14"/>
    </row>
    <row r="2" spans="2:16" ht="36" x14ac:dyDescent="0.25">
      <c r="B2" s="277" t="str">
        <f>'PARTs 1-2-3-4'!B3</f>
        <v xml:space="preserve">Call for Expression of Interest - CEDEFOP/2026/CEI/0001 </v>
      </c>
      <c r="C2" s="277"/>
      <c r="D2" s="277"/>
      <c r="E2" s="277"/>
      <c r="F2" s="277"/>
      <c r="G2" s="277"/>
      <c r="H2" s="277"/>
      <c r="I2" s="277"/>
      <c r="J2" s="277"/>
      <c r="K2" s="15"/>
      <c r="L2" s="15"/>
    </row>
    <row r="3" spans="2:16" ht="15.75" x14ac:dyDescent="0.25">
      <c r="C3" s="13"/>
      <c r="D3" s="13"/>
      <c r="E3" s="13"/>
      <c r="F3" s="13"/>
      <c r="G3" s="13"/>
      <c r="H3" s="13"/>
      <c r="I3" s="13"/>
      <c r="J3" s="14"/>
      <c r="K3" s="14"/>
      <c r="L3" s="14"/>
    </row>
    <row r="4" spans="2:16" ht="31.5" x14ac:dyDescent="0.25">
      <c r="B4" s="315" t="s">
        <v>62</v>
      </c>
      <c r="C4" s="315"/>
      <c r="D4" s="315"/>
      <c r="E4" s="315"/>
      <c r="F4" s="315"/>
      <c r="G4" s="315"/>
      <c r="H4" s="315"/>
      <c r="I4" s="315"/>
      <c r="J4" s="315"/>
      <c r="K4" s="16"/>
      <c r="L4" s="16"/>
    </row>
    <row r="5" spans="2:16" ht="6.6" customHeight="1" x14ac:dyDescent="0.25">
      <c r="B5" s="17"/>
      <c r="C5" s="17"/>
      <c r="D5" s="17"/>
      <c r="E5" s="17"/>
      <c r="F5" s="17"/>
      <c r="G5" s="17"/>
      <c r="H5" s="17"/>
      <c r="I5" s="17"/>
      <c r="J5" s="18"/>
      <c r="K5" s="18"/>
      <c r="L5" s="18"/>
    </row>
    <row r="6" spans="2:16" ht="15.75" x14ac:dyDescent="0.25">
      <c r="B6" s="249" t="s">
        <v>63</v>
      </c>
      <c r="C6" s="249"/>
      <c r="D6" s="250">
        <f>'PARTs 1-2-3-4'!E14</f>
        <v>0</v>
      </c>
      <c r="E6" s="250"/>
      <c r="F6" s="250"/>
      <c r="G6" s="250"/>
      <c r="H6" s="249" t="s">
        <v>64</v>
      </c>
      <c r="I6" s="249"/>
      <c r="J6" s="19" cm="1">
        <f t="array" ref="J6:N6">'PARTs 1-2-3-4'!E19:I19</f>
        <v>0</v>
      </c>
      <c r="K6" s="20">
        <v>0</v>
      </c>
      <c r="L6" s="20">
        <v>0</v>
      </c>
      <c r="M6" s="12">
        <v>0</v>
      </c>
      <c r="N6" s="11">
        <v>0</v>
      </c>
    </row>
    <row r="7" spans="2:16" ht="66.75" customHeight="1" x14ac:dyDescent="0.25">
      <c r="B7" s="251" t="s">
        <v>65</v>
      </c>
      <c r="C7" s="252"/>
      <c r="D7" s="252"/>
      <c r="E7" s="252"/>
      <c r="F7" s="252"/>
      <c r="G7" s="252"/>
      <c r="H7" s="252"/>
      <c r="I7" s="252"/>
      <c r="J7" s="316"/>
      <c r="K7" s="12"/>
      <c r="L7" s="12"/>
      <c r="P7" s="21"/>
    </row>
    <row r="8" spans="2:16" ht="51" customHeight="1" x14ac:dyDescent="0.25">
      <c r="B8" s="22">
        <f>SUM(K14:K137)</f>
        <v>9</v>
      </c>
      <c r="C8" s="247" t="str">
        <f>IF(B8&gt;=1,"ATTENTION!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8" s="247"/>
      <c r="E8" s="247"/>
      <c r="F8" s="247"/>
      <c r="G8" s="247"/>
      <c r="H8" s="247"/>
      <c r="I8" s="247"/>
      <c r="J8" s="247"/>
      <c r="K8" s="23"/>
      <c r="L8" s="23"/>
      <c r="P8" s="21"/>
    </row>
    <row r="9" spans="2:16" x14ac:dyDescent="0.25">
      <c r="B9" s="264" t="s">
        <v>66</v>
      </c>
      <c r="C9" s="264"/>
      <c r="D9" s="264"/>
      <c r="E9" s="264"/>
      <c r="F9" s="264"/>
      <c r="G9" s="264"/>
      <c r="H9" s="264"/>
      <c r="I9" s="264"/>
      <c r="J9" s="264"/>
      <c r="K9" s="24"/>
      <c r="L9" s="24"/>
      <c r="P9" s="21"/>
    </row>
    <row r="10" spans="2:16" ht="89.25" customHeight="1" x14ac:dyDescent="0.25">
      <c r="B10" s="321" t="s">
        <v>67</v>
      </c>
      <c r="C10" s="322"/>
      <c r="D10" s="327" t="s">
        <v>68</v>
      </c>
      <c r="E10" s="328"/>
      <c r="F10" s="338" t="s">
        <v>69</v>
      </c>
      <c r="G10" s="331" t="s">
        <v>70</v>
      </c>
      <c r="H10" s="332"/>
      <c r="I10" s="332"/>
      <c r="J10" s="333"/>
      <c r="K10" s="12"/>
      <c r="L10" s="12"/>
      <c r="M10" s="245" t="s">
        <v>71</v>
      </c>
      <c r="N10" s="245"/>
    </row>
    <row r="11" spans="2:16" ht="26.25" x14ac:dyDescent="0.25">
      <c r="B11" s="323"/>
      <c r="C11" s="324"/>
      <c r="D11" s="329"/>
      <c r="E11" s="330"/>
      <c r="F11" s="339"/>
      <c r="G11" s="334"/>
      <c r="H11" s="335"/>
      <c r="I11" s="335"/>
      <c r="J11" s="336"/>
      <c r="K11" s="12"/>
      <c r="L11" s="12"/>
      <c r="M11" s="25"/>
      <c r="N11" s="25"/>
    </row>
    <row r="12" spans="2:16" ht="26.25" customHeight="1" x14ac:dyDescent="0.25">
      <c r="B12" s="323"/>
      <c r="C12" s="324"/>
      <c r="D12" s="317" t="s">
        <v>72</v>
      </c>
      <c r="E12" s="318"/>
      <c r="F12" s="317" t="s">
        <v>73</v>
      </c>
      <c r="G12" s="337"/>
      <c r="H12" s="337"/>
      <c r="I12" s="337"/>
      <c r="J12" s="318"/>
      <c r="K12" s="12"/>
      <c r="L12" s="12"/>
      <c r="M12" s="25"/>
      <c r="N12" s="25"/>
    </row>
    <row r="13" spans="2:16" ht="57.95" customHeight="1" x14ac:dyDescent="0.25">
      <c r="B13" s="325"/>
      <c r="C13" s="326"/>
      <c r="D13" s="26" t="s">
        <v>74</v>
      </c>
      <c r="E13" s="27" t="s">
        <v>75</v>
      </c>
      <c r="F13" s="28" t="s">
        <v>76</v>
      </c>
      <c r="G13" s="27" t="s">
        <v>77</v>
      </c>
      <c r="H13" s="27" t="s">
        <v>78</v>
      </c>
      <c r="I13" s="27" t="s">
        <v>79</v>
      </c>
      <c r="J13" s="27" t="s">
        <v>80</v>
      </c>
      <c r="K13" s="12"/>
      <c r="L13" s="12"/>
      <c r="M13" s="29" t="s">
        <v>81</v>
      </c>
      <c r="N13" s="29" t="s">
        <v>82</v>
      </c>
    </row>
    <row r="14" spans="2:16" ht="24.95" customHeight="1" x14ac:dyDescent="0.25">
      <c r="B14" s="30" t="s">
        <v>83</v>
      </c>
      <c r="C14" s="31" t="s">
        <v>84</v>
      </c>
      <c r="D14" s="8"/>
      <c r="E14" s="6"/>
      <c r="F14" s="6"/>
      <c r="G14" s="6"/>
      <c r="H14" s="6"/>
      <c r="I14" s="6"/>
      <c r="J14" s="6"/>
      <c r="K14" s="32" t="str">
        <f>IF(D14&lt;&gt;"",COUNTBLANK(E14:I14),"")</f>
        <v/>
      </c>
      <c r="L14" s="12"/>
      <c r="M14" s="33"/>
      <c r="N14" s="34"/>
    </row>
    <row r="15" spans="2:16" ht="24.95" customHeight="1" x14ac:dyDescent="0.25">
      <c r="B15" s="35" t="s">
        <v>85</v>
      </c>
      <c r="C15" s="36" t="s">
        <v>86</v>
      </c>
      <c r="D15" s="4" t="s">
        <v>197</v>
      </c>
      <c r="E15" s="4" t="s">
        <v>203</v>
      </c>
      <c r="F15" s="5"/>
      <c r="G15" s="54"/>
      <c r="H15" s="5"/>
      <c r="I15" s="5"/>
      <c r="J15" s="5"/>
      <c r="K15" s="32">
        <f>IF(D15&lt;&gt;"",COUNTBLANK(E15:I15),"")</f>
        <v>4</v>
      </c>
      <c r="L15" s="12"/>
      <c r="M15" s="37"/>
      <c r="N15" s="34"/>
    </row>
    <row r="16" spans="2:16" ht="24.95" customHeight="1" x14ac:dyDescent="0.25">
      <c r="B16" s="30" t="s">
        <v>87</v>
      </c>
      <c r="C16" s="31" t="s">
        <v>88</v>
      </c>
      <c r="D16" s="8"/>
      <c r="E16" s="6"/>
      <c r="F16" s="6"/>
      <c r="G16" s="6"/>
      <c r="H16" s="7"/>
      <c r="I16" s="7"/>
      <c r="J16" s="6"/>
      <c r="K16" s="32" t="str">
        <f>IF(D16&lt;&gt;"",COUNTBLANK(E16:I16),"")</f>
        <v/>
      </c>
      <c r="L16" s="12"/>
      <c r="M16" s="33"/>
      <c r="N16" s="34"/>
    </row>
    <row r="17" spans="2:14" ht="24.95" customHeight="1" x14ac:dyDescent="0.25">
      <c r="B17" s="35" t="s">
        <v>89</v>
      </c>
      <c r="C17" s="36" t="s">
        <v>90</v>
      </c>
      <c r="D17" s="4"/>
      <c r="E17" s="4"/>
      <c r="F17" s="4"/>
      <c r="G17" s="54"/>
      <c r="H17" s="5"/>
      <c r="I17" s="5"/>
      <c r="J17" s="5"/>
      <c r="K17" s="32" t="str">
        <f t="shared" ref="K17:K25" si="0">IF(D17&lt;&gt;"",COUNTBLANK(E17:I17),"")</f>
        <v/>
      </c>
      <c r="L17" s="12"/>
      <c r="M17" s="37"/>
      <c r="N17" s="34"/>
    </row>
    <row r="18" spans="2:14" ht="24.95" customHeight="1" x14ac:dyDescent="0.25">
      <c r="B18" s="30" t="s">
        <v>91</v>
      </c>
      <c r="C18" s="31" t="s">
        <v>92</v>
      </c>
      <c r="D18" s="8" t="s">
        <v>199</v>
      </c>
      <c r="E18" s="6"/>
      <c r="F18" s="6"/>
      <c r="G18" s="6"/>
      <c r="H18" s="7"/>
      <c r="I18" s="7"/>
      <c r="J18" s="6"/>
      <c r="K18" s="32">
        <f t="shared" si="0"/>
        <v>5</v>
      </c>
      <c r="L18" s="12"/>
      <c r="M18" s="33"/>
      <c r="N18" s="34"/>
    </row>
    <row r="19" spans="2:14" ht="24.95" customHeight="1" x14ac:dyDescent="0.25">
      <c r="B19" s="35" t="s">
        <v>93</v>
      </c>
      <c r="C19" s="36" t="s">
        <v>94</v>
      </c>
      <c r="D19" s="4"/>
      <c r="E19" s="4"/>
      <c r="F19" s="4"/>
      <c r="G19" s="4"/>
      <c r="H19" s="5"/>
      <c r="I19" s="5"/>
      <c r="J19" s="5"/>
      <c r="K19" s="32" t="str">
        <f t="shared" si="0"/>
        <v/>
      </c>
      <c r="L19" s="12"/>
      <c r="M19" s="37"/>
      <c r="N19" s="34"/>
    </row>
    <row r="20" spans="2:14" ht="24.95" customHeight="1" x14ac:dyDescent="0.25">
      <c r="B20" s="30" t="s">
        <v>95</v>
      </c>
      <c r="C20" s="38" t="s">
        <v>96</v>
      </c>
      <c r="D20" s="8"/>
      <c r="E20" s="8"/>
      <c r="F20" s="8"/>
      <c r="G20" s="8"/>
      <c r="H20" s="9"/>
      <c r="I20" s="9"/>
      <c r="J20" s="6"/>
      <c r="K20" s="32" t="str">
        <f>IF(D20&lt;&gt;"",COUNTBLANK(E20:I20),"")</f>
        <v/>
      </c>
      <c r="L20" s="12"/>
      <c r="M20" s="33"/>
      <c r="N20" s="34"/>
    </row>
    <row r="21" spans="2:14" ht="24.95" customHeight="1" x14ac:dyDescent="0.25">
      <c r="B21" s="35" t="s">
        <v>97</v>
      </c>
      <c r="C21" s="36" t="s">
        <v>98</v>
      </c>
      <c r="D21" s="4"/>
      <c r="E21" s="4"/>
      <c r="F21" s="4"/>
      <c r="G21" s="4"/>
      <c r="H21" s="5"/>
      <c r="I21" s="5"/>
      <c r="J21" s="5"/>
      <c r="K21" s="32" t="str">
        <f>IF(D21&lt;&gt;"",COUNTBLANK(E21:I21),"")</f>
        <v/>
      </c>
      <c r="L21" s="12"/>
      <c r="M21" s="37"/>
      <c r="N21" s="34"/>
    </row>
    <row r="22" spans="2:14" ht="24.95" customHeight="1" x14ac:dyDescent="0.25">
      <c r="B22" s="30" t="s">
        <v>99</v>
      </c>
      <c r="C22" s="38" t="s">
        <v>100</v>
      </c>
      <c r="D22" s="8"/>
      <c r="E22" s="8"/>
      <c r="F22" s="8"/>
      <c r="G22" s="8"/>
      <c r="H22" s="9"/>
      <c r="I22" s="9"/>
      <c r="J22" s="6"/>
      <c r="K22" s="32" t="str">
        <f>IF(D22&lt;&gt;"",COUNTBLANK(E22:I22),"")</f>
        <v/>
      </c>
      <c r="L22" s="12"/>
      <c r="M22" s="33"/>
      <c r="N22" s="34"/>
    </row>
    <row r="23" spans="2:14" ht="24.95" customHeight="1" x14ac:dyDescent="0.25">
      <c r="B23" s="35" t="s">
        <v>101</v>
      </c>
      <c r="C23" s="36" t="s">
        <v>102</v>
      </c>
      <c r="D23" s="4"/>
      <c r="E23" s="4"/>
      <c r="F23" s="4"/>
      <c r="G23" s="4"/>
      <c r="H23" s="5"/>
      <c r="I23" s="5"/>
      <c r="J23" s="5"/>
      <c r="K23" s="32" t="str">
        <f>IF(D23&lt;&gt;"",COUNTBLANK(E23:I23),"")</f>
        <v/>
      </c>
      <c r="L23" s="12"/>
      <c r="M23" s="37"/>
      <c r="N23" s="34"/>
    </row>
    <row r="24" spans="2:14" ht="24.95" customHeight="1" x14ac:dyDescent="0.25">
      <c r="B24" s="30" t="s">
        <v>103</v>
      </c>
      <c r="C24" s="38" t="s">
        <v>104</v>
      </c>
      <c r="D24" s="8"/>
      <c r="E24" s="8"/>
      <c r="F24" s="8"/>
      <c r="G24" s="8"/>
      <c r="H24" s="9"/>
      <c r="I24" s="9"/>
      <c r="J24" s="6"/>
      <c r="K24" s="32" t="str">
        <f t="shared" si="0"/>
        <v/>
      </c>
      <c r="L24" s="12"/>
      <c r="M24" s="33"/>
      <c r="N24" s="34"/>
    </row>
    <row r="25" spans="2:14" ht="24.75" customHeight="1" x14ac:dyDescent="0.25">
      <c r="B25" s="35" t="s">
        <v>105</v>
      </c>
      <c r="C25" s="36" t="s">
        <v>106</v>
      </c>
      <c r="D25" s="4"/>
      <c r="E25" s="4"/>
      <c r="F25" s="4"/>
      <c r="G25" s="4"/>
      <c r="H25" s="5"/>
      <c r="I25" s="5"/>
      <c r="J25" s="5"/>
      <c r="K25" s="32" t="str">
        <f t="shared" si="0"/>
        <v/>
      </c>
      <c r="L25" s="12"/>
      <c r="M25" s="37"/>
      <c r="N25" s="34"/>
    </row>
    <row r="26" spans="2:14" hidden="1" x14ac:dyDescent="0.25">
      <c r="B26" s="309">
        <v>3.3</v>
      </c>
      <c r="C26" s="299" t="s">
        <v>107</v>
      </c>
      <c r="D26" s="39"/>
      <c r="E26" s="31"/>
      <c r="F26" s="37"/>
      <c r="G26" s="37"/>
      <c r="H26" s="40"/>
      <c r="I26" s="40"/>
      <c r="J26" s="40" t="s">
        <v>108</v>
      </c>
      <c r="K26" s="32" t="str">
        <f t="shared" ref="K26:K45" si="1">IF(D26&lt;&gt;"",COUNTBLANK(E26:J26),"")</f>
        <v/>
      </c>
      <c r="L26" s="12"/>
      <c r="M26" s="33"/>
      <c r="N26" s="34"/>
    </row>
    <row r="27" spans="2:14" hidden="1" x14ac:dyDescent="0.25">
      <c r="B27" s="310"/>
      <c r="C27" s="300"/>
      <c r="D27" s="41"/>
      <c r="E27" s="31"/>
      <c r="F27" s="37"/>
      <c r="G27" s="37"/>
      <c r="H27" s="40"/>
      <c r="I27" s="40"/>
      <c r="J27" s="40"/>
      <c r="K27" s="32" t="str">
        <f t="shared" si="1"/>
        <v/>
      </c>
      <c r="L27" s="12"/>
      <c r="M27" s="33"/>
      <c r="N27" s="34"/>
    </row>
    <row r="28" spans="2:14" hidden="1" x14ac:dyDescent="0.25">
      <c r="B28" s="307">
        <v>3.4</v>
      </c>
      <c r="C28" s="319" t="s">
        <v>109</v>
      </c>
      <c r="D28" s="42"/>
      <c r="E28" s="31"/>
      <c r="F28" s="33"/>
      <c r="G28" s="33"/>
      <c r="H28" s="43"/>
      <c r="I28" s="43"/>
      <c r="J28" s="43" t="s">
        <v>108</v>
      </c>
      <c r="K28" s="32" t="str">
        <f t="shared" si="1"/>
        <v/>
      </c>
      <c r="L28" s="12"/>
      <c r="M28" s="33"/>
      <c r="N28" s="34"/>
    </row>
    <row r="29" spans="2:14" hidden="1" x14ac:dyDescent="0.25">
      <c r="B29" s="308"/>
      <c r="C29" s="320"/>
      <c r="D29" s="44"/>
      <c r="E29" s="31"/>
      <c r="F29" s="33"/>
      <c r="G29" s="33"/>
      <c r="H29" s="43"/>
      <c r="I29" s="43"/>
      <c r="J29" s="43" t="s">
        <v>108</v>
      </c>
      <c r="K29" s="32" t="str">
        <f t="shared" si="1"/>
        <v/>
      </c>
      <c r="L29" s="12"/>
      <c r="M29" s="33"/>
      <c r="N29" s="34"/>
    </row>
    <row r="30" spans="2:14" hidden="1" x14ac:dyDescent="0.25">
      <c r="B30" s="309">
        <v>3.5</v>
      </c>
      <c r="C30" s="299" t="s">
        <v>110</v>
      </c>
      <c r="D30" s="39"/>
      <c r="E30" s="31"/>
      <c r="F30" s="37"/>
      <c r="G30" s="37"/>
      <c r="H30" s="40"/>
      <c r="I30" s="40"/>
      <c r="J30" s="40"/>
      <c r="K30" s="32" t="str">
        <f t="shared" si="1"/>
        <v/>
      </c>
      <c r="L30" s="12"/>
      <c r="M30" s="33"/>
      <c r="N30" s="34"/>
    </row>
    <row r="31" spans="2:14" hidden="1" x14ac:dyDescent="0.25">
      <c r="B31" s="310"/>
      <c r="C31" s="300"/>
      <c r="D31" s="41"/>
      <c r="E31" s="31"/>
      <c r="F31" s="37"/>
      <c r="G31" s="37"/>
      <c r="H31" s="40"/>
      <c r="I31" s="40"/>
      <c r="J31" s="40"/>
      <c r="K31" s="32" t="str">
        <f t="shared" si="1"/>
        <v/>
      </c>
      <c r="L31" s="12"/>
      <c r="M31" s="33"/>
      <c r="N31" s="34"/>
    </row>
    <row r="32" spans="2:14" hidden="1" x14ac:dyDescent="0.25">
      <c r="B32" s="307">
        <v>3.6</v>
      </c>
      <c r="C32" s="303" t="s">
        <v>111</v>
      </c>
      <c r="D32" s="45"/>
      <c r="E32" s="31"/>
      <c r="F32" s="33"/>
      <c r="G32" s="33"/>
      <c r="H32" s="43"/>
      <c r="I32" s="43"/>
      <c r="J32" s="43"/>
      <c r="K32" s="32" t="str">
        <f t="shared" si="1"/>
        <v/>
      </c>
      <c r="L32" s="12"/>
      <c r="M32" s="33"/>
      <c r="N32" s="34"/>
    </row>
    <row r="33" spans="2:14" hidden="1" x14ac:dyDescent="0.25">
      <c r="B33" s="308"/>
      <c r="C33" s="304"/>
      <c r="D33" s="46"/>
      <c r="E33" s="31"/>
      <c r="F33" s="33"/>
      <c r="G33" s="33"/>
      <c r="H33" s="43"/>
      <c r="I33" s="43"/>
      <c r="J33" s="43"/>
      <c r="K33" s="32" t="str">
        <f t="shared" si="1"/>
        <v/>
      </c>
      <c r="L33" s="12"/>
      <c r="M33" s="33"/>
      <c r="N33" s="34"/>
    </row>
    <row r="34" spans="2:14" hidden="1" x14ac:dyDescent="0.25">
      <c r="B34" s="309">
        <v>3.7</v>
      </c>
      <c r="C34" s="299" t="s">
        <v>112</v>
      </c>
      <c r="D34" s="39"/>
      <c r="E34" s="31"/>
      <c r="F34" s="37"/>
      <c r="G34" s="37"/>
      <c r="H34" s="40"/>
      <c r="I34" s="40"/>
      <c r="J34" s="40"/>
      <c r="K34" s="32" t="str">
        <f t="shared" si="1"/>
        <v/>
      </c>
      <c r="L34" s="12"/>
      <c r="M34" s="33"/>
      <c r="N34" s="34"/>
    </row>
    <row r="35" spans="2:14" hidden="1" x14ac:dyDescent="0.25">
      <c r="B35" s="310"/>
      <c r="C35" s="300"/>
      <c r="D35" s="41"/>
      <c r="E35" s="31"/>
      <c r="F35" s="37"/>
      <c r="G35" s="37"/>
      <c r="H35" s="40"/>
      <c r="I35" s="40"/>
      <c r="J35" s="40"/>
      <c r="K35" s="32" t="str">
        <f t="shared" si="1"/>
        <v/>
      </c>
      <c r="L35" s="12"/>
      <c r="M35" s="33"/>
      <c r="N35" s="34"/>
    </row>
    <row r="36" spans="2:14" hidden="1" x14ac:dyDescent="0.25">
      <c r="B36" s="307">
        <v>3.8</v>
      </c>
      <c r="C36" s="303" t="s">
        <v>113</v>
      </c>
      <c r="D36" s="45"/>
      <c r="E36" s="31"/>
      <c r="F36" s="33"/>
      <c r="G36" s="33"/>
      <c r="H36" s="43"/>
      <c r="I36" s="43"/>
      <c r="J36" s="43"/>
      <c r="K36" s="32" t="str">
        <f t="shared" si="1"/>
        <v/>
      </c>
      <c r="L36" s="12"/>
      <c r="M36" s="33"/>
      <c r="N36" s="34"/>
    </row>
    <row r="37" spans="2:14" hidden="1" x14ac:dyDescent="0.25">
      <c r="B37" s="308"/>
      <c r="C37" s="304"/>
      <c r="D37" s="46"/>
      <c r="E37" s="31"/>
      <c r="F37" s="33"/>
      <c r="G37" s="33"/>
      <c r="H37" s="43"/>
      <c r="I37" s="43"/>
      <c r="J37" s="43"/>
      <c r="K37" s="32" t="str">
        <f t="shared" si="1"/>
        <v/>
      </c>
      <c r="L37" s="12"/>
      <c r="M37" s="33"/>
      <c r="N37" s="34"/>
    </row>
    <row r="38" spans="2:14" hidden="1" x14ac:dyDescent="0.25">
      <c r="B38" s="309">
        <v>3.9</v>
      </c>
      <c r="C38" s="299" t="s">
        <v>114</v>
      </c>
      <c r="D38" s="47"/>
      <c r="E38" s="31"/>
      <c r="F38" s="37"/>
      <c r="G38" s="37"/>
      <c r="H38" s="40"/>
      <c r="I38" s="40"/>
      <c r="J38" s="40"/>
      <c r="K38" s="32" t="str">
        <f t="shared" si="1"/>
        <v/>
      </c>
      <c r="L38" s="12"/>
      <c r="M38" s="33"/>
      <c r="N38" s="34"/>
    </row>
    <row r="39" spans="2:14" hidden="1" x14ac:dyDescent="0.25">
      <c r="B39" s="310"/>
      <c r="C39" s="300"/>
      <c r="D39" s="48"/>
      <c r="E39" s="31"/>
      <c r="F39" s="37"/>
      <c r="G39" s="37"/>
      <c r="H39" s="40"/>
      <c r="I39" s="40"/>
      <c r="J39" s="40"/>
      <c r="K39" s="32" t="str">
        <f t="shared" si="1"/>
        <v/>
      </c>
      <c r="L39" s="12"/>
      <c r="M39" s="33"/>
      <c r="N39" s="34"/>
    </row>
    <row r="40" spans="2:14" ht="30" hidden="1" x14ac:dyDescent="0.25">
      <c r="B40" s="305" t="s">
        <v>115</v>
      </c>
      <c r="C40" s="306"/>
      <c r="D40" s="49"/>
      <c r="E40" s="31"/>
      <c r="F40" s="27" t="s">
        <v>116</v>
      </c>
      <c r="G40" s="27" t="s">
        <v>117</v>
      </c>
      <c r="H40" s="50" t="s">
        <v>118</v>
      </c>
      <c r="I40" s="50"/>
      <c r="J40" s="50" t="s">
        <v>119</v>
      </c>
      <c r="K40" s="32" t="str">
        <f t="shared" si="1"/>
        <v/>
      </c>
      <c r="L40" s="12"/>
      <c r="M40" s="29" t="s">
        <v>120</v>
      </c>
      <c r="N40" s="29" t="s">
        <v>82</v>
      </c>
    </row>
    <row r="41" spans="2:14" hidden="1" x14ac:dyDescent="0.25">
      <c r="B41" s="307">
        <v>4.0999999999999996</v>
      </c>
      <c r="C41" s="303" t="s">
        <v>121</v>
      </c>
      <c r="D41" s="45"/>
      <c r="E41" s="31"/>
      <c r="F41" s="33"/>
      <c r="G41" s="33"/>
      <c r="H41" s="43"/>
      <c r="I41" s="43"/>
      <c r="J41" s="43"/>
      <c r="K41" s="32" t="str">
        <f t="shared" si="1"/>
        <v/>
      </c>
      <c r="L41" s="12"/>
      <c r="M41" s="33"/>
      <c r="N41" s="34"/>
    </row>
    <row r="42" spans="2:14" hidden="1" x14ac:dyDescent="0.25">
      <c r="B42" s="308"/>
      <c r="C42" s="304"/>
      <c r="D42" s="46"/>
      <c r="E42" s="31"/>
      <c r="F42" s="33"/>
      <c r="G42" s="33"/>
      <c r="H42" s="43"/>
      <c r="I42" s="43"/>
      <c r="J42" s="43"/>
      <c r="K42" s="32" t="str">
        <f t="shared" si="1"/>
        <v/>
      </c>
      <c r="L42" s="12"/>
      <c r="M42" s="33"/>
      <c r="N42" s="34"/>
    </row>
    <row r="43" spans="2:14" hidden="1" x14ac:dyDescent="0.25">
      <c r="B43" s="309">
        <v>4.2</v>
      </c>
      <c r="C43" s="299" t="s">
        <v>122</v>
      </c>
      <c r="D43" s="39"/>
      <c r="E43" s="31"/>
      <c r="F43" s="37"/>
      <c r="G43" s="37"/>
      <c r="H43" s="40"/>
      <c r="I43" s="40"/>
      <c r="J43" s="40"/>
      <c r="K43" s="32" t="str">
        <f t="shared" si="1"/>
        <v/>
      </c>
      <c r="L43" s="12"/>
      <c r="M43" s="33"/>
      <c r="N43" s="34"/>
    </row>
    <row r="44" spans="2:14" hidden="1" x14ac:dyDescent="0.25">
      <c r="B44" s="310"/>
      <c r="C44" s="300"/>
      <c r="D44" s="41"/>
      <c r="E44" s="31"/>
      <c r="F44" s="37"/>
      <c r="G44" s="37"/>
      <c r="H44" s="40"/>
      <c r="I44" s="40"/>
      <c r="J44" s="40"/>
      <c r="K44" s="32" t="str">
        <f t="shared" si="1"/>
        <v/>
      </c>
      <c r="L44" s="12"/>
      <c r="M44" s="33"/>
      <c r="N44" s="34"/>
    </row>
    <row r="45" spans="2:14" hidden="1" x14ac:dyDescent="0.25">
      <c r="B45" s="307">
        <v>4.3</v>
      </c>
      <c r="C45" s="303" t="s">
        <v>123</v>
      </c>
      <c r="D45" s="45"/>
      <c r="E45" s="31"/>
      <c r="F45" s="33"/>
      <c r="G45" s="33"/>
      <c r="H45" s="43"/>
      <c r="I45" s="43"/>
      <c r="J45" s="43"/>
      <c r="K45" s="32" t="str">
        <f t="shared" si="1"/>
        <v/>
      </c>
      <c r="L45" s="12"/>
      <c r="M45" s="33"/>
      <c r="N45" s="34"/>
    </row>
    <row r="46" spans="2:14" hidden="1" x14ac:dyDescent="0.25">
      <c r="B46" s="308"/>
      <c r="C46" s="304"/>
      <c r="D46" s="46"/>
      <c r="E46" s="31"/>
      <c r="F46" s="33"/>
      <c r="G46" s="33"/>
      <c r="H46" s="43"/>
      <c r="I46" s="43"/>
      <c r="J46" s="43"/>
      <c r="K46" s="32" t="str">
        <f t="shared" ref="K46:K77" si="2">IF(D46&lt;&gt;"",COUNTBLANK(E46:J46),"")</f>
        <v/>
      </c>
      <c r="L46" s="12"/>
      <c r="M46" s="33"/>
      <c r="N46" s="34"/>
    </row>
    <row r="47" spans="2:14" hidden="1" x14ac:dyDescent="0.25">
      <c r="B47" s="309">
        <v>4.4000000000000004</v>
      </c>
      <c r="C47" s="299" t="s">
        <v>124</v>
      </c>
      <c r="D47" s="39"/>
      <c r="E47" s="31"/>
      <c r="F47" s="37"/>
      <c r="G47" s="37"/>
      <c r="H47" s="40"/>
      <c r="I47" s="40"/>
      <c r="J47" s="40"/>
      <c r="K47" s="32" t="str">
        <f t="shared" si="2"/>
        <v/>
      </c>
      <c r="L47" s="12"/>
      <c r="M47" s="33"/>
      <c r="N47" s="34"/>
    </row>
    <row r="48" spans="2:14" hidden="1" x14ac:dyDescent="0.25">
      <c r="B48" s="310"/>
      <c r="C48" s="300"/>
      <c r="D48" s="41"/>
      <c r="E48" s="31"/>
      <c r="F48" s="37"/>
      <c r="G48" s="37"/>
      <c r="H48" s="40"/>
      <c r="I48" s="40"/>
      <c r="J48" s="40"/>
      <c r="K48" s="32" t="str">
        <f t="shared" si="2"/>
        <v/>
      </c>
      <c r="L48" s="12"/>
      <c r="M48" s="33"/>
      <c r="N48" s="34"/>
    </row>
    <row r="49" spans="2:14" hidden="1" x14ac:dyDescent="0.25">
      <c r="B49" s="307">
        <v>4.5</v>
      </c>
      <c r="C49" s="303" t="s">
        <v>125</v>
      </c>
      <c r="D49" s="45"/>
      <c r="E49" s="31"/>
      <c r="F49" s="33"/>
      <c r="G49" s="33"/>
      <c r="H49" s="43"/>
      <c r="I49" s="43"/>
      <c r="J49" s="43"/>
      <c r="K49" s="32" t="str">
        <f t="shared" si="2"/>
        <v/>
      </c>
      <c r="L49" s="12"/>
      <c r="M49" s="33"/>
      <c r="N49" s="34"/>
    </row>
    <row r="50" spans="2:14" hidden="1" x14ac:dyDescent="0.25">
      <c r="B50" s="308"/>
      <c r="C50" s="304"/>
      <c r="D50" s="46"/>
      <c r="E50" s="31"/>
      <c r="F50" s="33"/>
      <c r="G50" s="33"/>
      <c r="H50" s="43"/>
      <c r="I50" s="43"/>
      <c r="J50" s="43"/>
      <c r="K50" s="32" t="str">
        <f t="shared" si="2"/>
        <v/>
      </c>
      <c r="L50" s="12"/>
      <c r="M50" s="33"/>
      <c r="N50" s="34"/>
    </row>
    <row r="51" spans="2:14" hidden="1" x14ac:dyDescent="0.25">
      <c r="B51" s="309">
        <v>4.5999999999999996</v>
      </c>
      <c r="C51" s="299" t="s">
        <v>126</v>
      </c>
      <c r="D51" s="39"/>
      <c r="E51" s="31"/>
      <c r="F51" s="37"/>
      <c r="G51" s="37"/>
      <c r="H51" s="40"/>
      <c r="I51" s="40"/>
      <c r="J51" s="40"/>
      <c r="K51" s="32" t="str">
        <f t="shared" si="2"/>
        <v/>
      </c>
      <c r="L51" s="12"/>
      <c r="M51" s="33"/>
      <c r="N51" s="34"/>
    </row>
    <row r="52" spans="2:14" hidden="1" x14ac:dyDescent="0.25">
      <c r="B52" s="310"/>
      <c r="C52" s="300"/>
      <c r="D52" s="41"/>
      <c r="E52" s="31"/>
      <c r="F52" s="37"/>
      <c r="G52" s="37"/>
      <c r="H52" s="40"/>
      <c r="I52" s="40"/>
      <c r="J52" s="40"/>
      <c r="K52" s="32" t="str">
        <f t="shared" si="2"/>
        <v/>
      </c>
      <c r="L52" s="12"/>
      <c r="M52" s="33"/>
      <c r="N52" s="34"/>
    </row>
    <row r="53" spans="2:14" hidden="1" x14ac:dyDescent="0.25">
      <c r="B53" s="307">
        <v>4.7</v>
      </c>
      <c r="C53" s="303" t="s">
        <v>127</v>
      </c>
      <c r="D53" s="45"/>
      <c r="E53" s="31"/>
      <c r="F53" s="33"/>
      <c r="G53" s="33"/>
      <c r="H53" s="43"/>
      <c r="I53" s="43"/>
      <c r="J53" s="43"/>
      <c r="K53" s="32" t="str">
        <f t="shared" si="2"/>
        <v/>
      </c>
      <c r="L53" s="12"/>
      <c r="M53" s="33"/>
      <c r="N53" s="34"/>
    </row>
    <row r="54" spans="2:14" hidden="1" x14ac:dyDescent="0.25">
      <c r="B54" s="308"/>
      <c r="C54" s="304"/>
      <c r="D54" s="46"/>
      <c r="E54" s="31"/>
      <c r="F54" s="33"/>
      <c r="G54" s="33"/>
      <c r="H54" s="43"/>
      <c r="I54" s="43"/>
      <c r="J54" s="43"/>
      <c r="K54" s="32" t="str">
        <f t="shared" si="2"/>
        <v/>
      </c>
      <c r="L54" s="12"/>
      <c r="M54" s="33"/>
      <c r="N54" s="34"/>
    </row>
    <row r="55" spans="2:14" hidden="1" x14ac:dyDescent="0.25">
      <c r="B55" s="309">
        <v>4.8</v>
      </c>
      <c r="C55" s="299" t="s">
        <v>128</v>
      </c>
      <c r="D55" s="39"/>
      <c r="E55" s="31"/>
      <c r="F55" s="37"/>
      <c r="G55" s="37"/>
      <c r="H55" s="40"/>
      <c r="I55" s="40"/>
      <c r="J55" s="40"/>
      <c r="K55" s="32" t="str">
        <f t="shared" si="2"/>
        <v/>
      </c>
      <c r="L55" s="12"/>
      <c r="M55" s="33"/>
      <c r="N55" s="34"/>
    </row>
    <row r="56" spans="2:14" hidden="1" x14ac:dyDescent="0.25">
      <c r="B56" s="310"/>
      <c r="C56" s="300"/>
      <c r="D56" s="41"/>
      <c r="E56" s="31"/>
      <c r="F56" s="37"/>
      <c r="G56" s="37"/>
      <c r="H56" s="40"/>
      <c r="I56" s="40"/>
      <c r="J56" s="40"/>
      <c r="K56" s="32" t="str">
        <f t="shared" si="2"/>
        <v/>
      </c>
      <c r="L56" s="12"/>
      <c r="M56" s="33"/>
      <c r="N56" s="34"/>
    </row>
    <row r="57" spans="2:14" hidden="1" x14ac:dyDescent="0.25">
      <c r="B57" s="307">
        <v>4.9000000000000004</v>
      </c>
      <c r="C57" s="303" t="s">
        <v>129</v>
      </c>
      <c r="D57" s="45"/>
      <c r="E57" s="31"/>
      <c r="F57" s="33"/>
      <c r="G57" s="33"/>
      <c r="H57" s="43"/>
      <c r="I57" s="43"/>
      <c r="J57" s="43"/>
      <c r="K57" s="32" t="str">
        <f t="shared" si="2"/>
        <v/>
      </c>
      <c r="L57" s="12"/>
      <c r="M57" s="33"/>
      <c r="N57" s="34"/>
    </row>
    <row r="58" spans="2:14" hidden="1" x14ac:dyDescent="0.25">
      <c r="B58" s="308"/>
      <c r="C58" s="304"/>
      <c r="D58" s="46"/>
      <c r="E58" s="31"/>
      <c r="F58" s="33"/>
      <c r="G58" s="33"/>
      <c r="H58" s="43"/>
      <c r="I58" s="43"/>
      <c r="J58" s="43"/>
      <c r="K58" s="32" t="str">
        <f t="shared" si="2"/>
        <v/>
      </c>
      <c r="L58" s="12"/>
      <c r="M58" s="33"/>
      <c r="N58" s="34"/>
    </row>
    <row r="59" spans="2:14" hidden="1" x14ac:dyDescent="0.25">
      <c r="B59" s="297">
        <v>4.0999999999999996</v>
      </c>
      <c r="C59" s="299" t="s">
        <v>130</v>
      </c>
      <c r="D59" s="47"/>
      <c r="E59" s="31"/>
      <c r="F59" s="37"/>
      <c r="G59" s="37"/>
      <c r="H59" s="40"/>
      <c r="I59" s="40"/>
      <c r="J59" s="40"/>
      <c r="K59" s="32" t="str">
        <f t="shared" si="2"/>
        <v/>
      </c>
      <c r="L59" s="12"/>
      <c r="M59" s="33"/>
      <c r="N59" s="34"/>
    </row>
    <row r="60" spans="2:14" hidden="1" x14ac:dyDescent="0.25">
      <c r="B60" s="298"/>
      <c r="C60" s="300"/>
      <c r="D60" s="48"/>
      <c r="E60" s="31"/>
      <c r="F60" s="37"/>
      <c r="G60" s="37"/>
      <c r="H60" s="40"/>
      <c r="I60" s="40"/>
      <c r="J60" s="40"/>
      <c r="K60" s="32" t="str">
        <f t="shared" si="2"/>
        <v/>
      </c>
      <c r="L60" s="12"/>
      <c r="M60" s="33"/>
      <c r="N60" s="34"/>
    </row>
    <row r="61" spans="2:14" ht="30" hidden="1" x14ac:dyDescent="0.25">
      <c r="B61" s="305" t="s">
        <v>131</v>
      </c>
      <c r="C61" s="306"/>
      <c r="D61" s="49"/>
      <c r="E61" s="31"/>
      <c r="F61" s="27" t="s">
        <v>116</v>
      </c>
      <c r="G61" s="28" t="s">
        <v>117</v>
      </c>
      <c r="H61" s="50" t="s">
        <v>132</v>
      </c>
      <c r="I61" s="50"/>
      <c r="J61" s="50" t="s">
        <v>119</v>
      </c>
      <c r="K61" s="32" t="str">
        <f t="shared" si="2"/>
        <v/>
      </c>
      <c r="L61" s="12"/>
      <c r="M61" s="29" t="s">
        <v>120</v>
      </c>
      <c r="N61" s="29" t="s">
        <v>82</v>
      </c>
    </row>
    <row r="62" spans="2:14" hidden="1" x14ac:dyDescent="0.25">
      <c r="B62" s="307">
        <v>5.0999999999999996</v>
      </c>
      <c r="C62" s="303" t="s">
        <v>133</v>
      </c>
      <c r="D62" s="45"/>
      <c r="E62" s="31"/>
      <c r="F62" s="33"/>
      <c r="G62" s="33"/>
      <c r="H62" s="43"/>
      <c r="I62" s="43"/>
      <c r="J62" s="43"/>
      <c r="K62" s="32" t="str">
        <f t="shared" si="2"/>
        <v/>
      </c>
      <c r="L62" s="12"/>
      <c r="M62" s="33"/>
      <c r="N62" s="34"/>
    </row>
    <row r="63" spans="2:14" hidden="1" x14ac:dyDescent="0.25">
      <c r="B63" s="308"/>
      <c r="C63" s="304"/>
      <c r="D63" s="46"/>
      <c r="E63" s="31"/>
      <c r="F63" s="33"/>
      <c r="G63" s="33"/>
      <c r="H63" s="43"/>
      <c r="I63" s="43"/>
      <c r="J63" s="43"/>
      <c r="K63" s="32" t="str">
        <f t="shared" si="2"/>
        <v/>
      </c>
      <c r="L63" s="12"/>
      <c r="M63" s="33"/>
      <c r="N63" s="34"/>
    </row>
    <row r="64" spans="2:14" hidden="1" x14ac:dyDescent="0.25">
      <c r="B64" s="309">
        <v>5.2</v>
      </c>
      <c r="C64" s="299" t="s">
        <v>134</v>
      </c>
      <c r="D64" s="39"/>
      <c r="E64" s="31"/>
      <c r="F64" s="37"/>
      <c r="G64" s="37"/>
      <c r="H64" s="40"/>
      <c r="I64" s="40"/>
      <c r="J64" s="40"/>
      <c r="K64" s="32" t="str">
        <f t="shared" si="2"/>
        <v/>
      </c>
      <c r="L64" s="12"/>
      <c r="M64" s="33"/>
      <c r="N64" s="34"/>
    </row>
    <row r="65" spans="2:14" hidden="1" x14ac:dyDescent="0.25">
      <c r="B65" s="310"/>
      <c r="C65" s="300"/>
      <c r="D65" s="41"/>
      <c r="E65" s="31"/>
      <c r="F65" s="37"/>
      <c r="G65" s="37"/>
      <c r="H65" s="40"/>
      <c r="I65" s="40"/>
      <c r="J65" s="40"/>
      <c r="K65" s="32" t="str">
        <f t="shared" si="2"/>
        <v/>
      </c>
      <c r="L65" s="12"/>
      <c r="M65" s="33"/>
      <c r="N65" s="34"/>
    </row>
    <row r="66" spans="2:14" hidden="1" x14ac:dyDescent="0.25">
      <c r="B66" s="307">
        <v>5.3</v>
      </c>
      <c r="C66" s="303" t="s">
        <v>135</v>
      </c>
      <c r="D66" s="45"/>
      <c r="E66" s="31"/>
      <c r="F66" s="33"/>
      <c r="G66" s="33"/>
      <c r="H66" s="43"/>
      <c r="I66" s="43"/>
      <c r="J66" s="43"/>
      <c r="K66" s="32" t="str">
        <f t="shared" si="2"/>
        <v/>
      </c>
      <c r="L66" s="12"/>
      <c r="M66" s="33"/>
      <c r="N66" s="34"/>
    </row>
    <row r="67" spans="2:14" hidden="1" x14ac:dyDescent="0.25">
      <c r="B67" s="308"/>
      <c r="C67" s="304"/>
      <c r="D67" s="46"/>
      <c r="E67" s="31"/>
      <c r="F67" s="33"/>
      <c r="G67" s="33"/>
      <c r="H67" s="43"/>
      <c r="I67" s="43"/>
      <c r="J67" s="43"/>
      <c r="K67" s="32" t="str">
        <f t="shared" si="2"/>
        <v/>
      </c>
      <c r="L67" s="12"/>
      <c r="M67" s="33"/>
      <c r="N67" s="34"/>
    </row>
    <row r="68" spans="2:14" hidden="1" x14ac:dyDescent="0.25">
      <c r="B68" s="309">
        <v>5.4</v>
      </c>
      <c r="C68" s="299" t="s">
        <v>136</v>
      </c>
      <c r="D68" s="39"/>
      <c r="E68" s="31"/>
      <c r="F68" s="37"/>
      <c r="G68" s="37"/>
      <c r="H68" s="40"/>
      <c r="I68" s="40"/>
      <c r="J68" s="40"/>
      <c r="K68" s="32" t="str">
        <f t="shared" si="2"/>
        <v/>
      </c>
      <c r="L68" s="12"/>
      <c r="M68" s="33"/>
      <c r="N68" s="34"/>
    </row>
    <row r="69" spans="2:14" hidden="1" x14ac:dyDescent="0.25">
      <c r="B69" s="310"/>
      <c r="C69" s="300"/>
      <c r="D69" s="41"/>
      <c r="E69" s="31"/>
      <c r="F69" s="37"/>
      <c r="G69" s="37"/>
      <c r="H69" s="40"/>
      <c r="I69" s="40"/>
      <c r="J69" s="40"/>
      <c r="K69" s="32" t="str">
        <f t="shared" si="2"/>
        <v/>
      </c>
      <c r="L69" s="12"/>
      <c r="M69" s="33"/>
      <c r="N69" s="34"/>
    </row>
    <row r="70" spans="2:14" hidden="1" x14ac:dyDescent="0.25">
      <c r="B70" s="307">
        <v>5.5</v>
      </c>
      <c r="C70" s="303" t="s">
        <v>137</v>
      </c>
      <c r="D70" s="45"/>
      <c r="E70" s="31"/>
      <c r="F70" s="33"/>
      <c r="G70" s="33"/>
      <c r="H70" s="43"/>
      <c r="I70" s="43"/>
      <c r="J70" s="43"/>
      <c r="K70" s="32" t="str">
        <f t="shared" si="2"/>
        <v/>
      </c>
      <c r="L70" s="12"/>
      <c r="M70" s="33"/>
      <c r="N70" s="34"/>
    </row>
    <row r="71" spans="2:14" hidden="1" x14ac:dyDescent="0.25">
      <c r="B71" s="308"/>
      <c r="C71" s="304"/>
      <c r="D71" s="46"/>
      <c r="E71" s="31"/>
      <c r="F71" s="33"/>
      <c r="G71" s="33"/>
      <c r="H71" s="43"/>
      <c r="I71" s="43"/>
      <c r="J71" s="43"/>
      <c r="K71" s="32" t="str">
        <f t="shared" si="2"/>
        <v/>
      </c>
      <c r="L71" s="12"/>
      <c r="M71" s="33"/>
      <c r="N71" s="34"/>
    </row>
    <row r="72" spans="2:14" hidden="1" x14ac:dyDescent="0.25">
      <c r="B72" s="309">
        <v>5.6</v>
      </c>
      <c r="C72" s="299" t="s">
        <v>138</v>
      </c>
      <c r="D72" s="39"/>
      <c r="E72" s="31"/>
      <c r="F72" s="37"/>
      <c r="G72" s="37"/>
      <c r="H72" s="40"/>
      <c r="I72" s="40"/>
      <c r="J72" s="40"/>
      <c r="K72" s="32" t="str">
        <f t="shared" si="2"/>
        <v/>
      </c>
      <c r="L72" s="12"/>
      <c r="M72" s="33"/>
      <c r="N72" s="34"/>
    </row>
    <row r="73" spans="2:14" hidden="1" x14ac:dyDescent="0.25">
      <c r="B73" s="310"/>
      <c r="C73" s="300"/>
      <c r="D73" s="41"/>
      <c r="E73" s="31"/>
      <c r="F73" s="37"/>
      <c r="G73" s="37"/>
      <c r="H73" s="40"/>
      <c r="I73" s="40"/>
      <c r="J73" s="40"/>
      <c r="K73" s="32" t="str">
        <f t="shared" si="2"/>
        <v/>
      </c>
      <c r="L73" s="12"/>
      <c r="M73" s="33"/>
      <c r="N73" s="34"/>
    </row>
    <row r="74" spans="2:14" hidden="1" x14ac:dyDescent="0.25">
      <c r="B74" s="307">
        <v>5.7</v>
      </c>
      <c r="C74" s="303" t="s">
        <v>139</v>
      </c>
      <c r="D74" s="45"/>
      <c r="E74" s="31"/>
      <c r="F74" s="33"/>
      <c r="G74" s="33"/>
      <c r="H74" s="43"/>
      <c r="I74" s="43"/>
      <c r="J74" s="43"/>
      <c r="K74" s="32" t="str">
        <f t="shared" si="2"/>
        <v/>
      </c>
      <c r="L74" s="12"/>
      <c r="M74" s="33"/>
      <c r="N74" s="34"/>
    </row>
    <row r="75" spans="2:14" hidden="1" x14ac:dyDescent="0.25">
      <c r="B75" s="308"/>
      <c r="C75" s="304"/>
      <c r="D75" s="46"/>
      <c r="E75" s="31"/>
      <c r="F75" s="33"/>
      <c r="G75" s="33"/>
      <c r="H75" s="43"/>
      <c r="I75" s="43"/>
      <c r="J75" s="43"/>
      <c r="K75" s="32" t="str">
        <f t="shared" si="2"/>
        <v/>
      </c>
      <c r="L75" s="12"/>
      <c r="M75" s="33"/>
      <c r="N75" s="34"/>
    </row>
    <row r="76" spans="2:14" hidden="1" x14ac:dyDescent="0.25">
      <c r="B76" s="309">
        <v>5.8</v>
      </c>
      <c r="C76" s="299" t="s">
        <v>140</v>
      </c>
      <c r="D76" s="39"/>
      <c r="E76" s="31"/>
      <c r="F76" s="37"/>
      <c r="G76" s="37"/>
      <c r="H76" s="40"/>
      <c r="I76" s="40"/>
      <c r="J76" s="40"/>
      <c r="K76" s="32" t="str">
        <f t="shared" si="2"/>
        <v/>
      </c>
      <c r="L76" s="12"/>
      <c r="M76" s="33"/>
      <c r="N76" s="34"/>
    </row>
    <row r="77" spans="2:14" hidden="1" x14ac:dyDescent="0.25">
      <c r="B77" s="310"/>
      <c r="C77" s="300"/>
      <c r="D77" s="41"/>
      <c r="E77" s="31"/>
      <c r="F77" s="37"/>
      <c r="G77" s="37"/>
      <c r="H77" s="40"/>
      <c r="I77" s="40"/>
      <c r="J77" s="40"/>
      <c r="K77" s="32" t="str">
        <f t="shared" si="2"/>
        <v/>
      </c>
      <c r="L77" s="12"/>
      <c r="M77" s="33"/>
      <c r="N77" s="34"/>
    </row>
    <row r="78" spans="2:14" hidden="1" x14ac:dyDescent="0.25">
      <c r="B78" s="307">
        <v>5.9</v>
      </c>
      <c r="C78" s="303" t="s">
        <v>141</v>
      </c>
      <c r="D78" s="45"/>
      <c r="E78" s="31"/>
      <c r="F78" s="33"/>
      <c r="G78" s="33"/>
      <c r="H78" s="43"/>
      <c r="I78" s="43"/>
      <c r="J78" s="43"/>
      <c r="K78" s="32" t="str">
        <f t="shared" ref="K78:K109" si="3">IF(D78&lt;&gt;"",COUNTBLANK(E78:J78),"")</f>
        <v/>
      </c>
      <c r="L78" s="12"/>
      <c r="M78" s="33"/>
      <c r="N78" s="34"/>
    </row>
    <row r="79" spans="2:14" hidden="1" x14ac:dyDescent="0.25">
      <c r="B79" s="308"/>
      <c r="C79" s="304"/>
      <c r="D79" s="46"/>
      <c r="E79" s="31"/>
      <c r="F79" s="33"/>
      <c r="G79" s="33"/>
      <c r="H79" s="43"/>
      <c r="I79" s="43"/>
      <c r="J79" s="43"/>
      <c r="K79" s="32" t="str">
        <f t="shared" si="3"/>
        <v/>
      </c>
      <c r="L79" s="12"/>
      <c r="M79" s="33"/>
      <c r="N79" s="34"/>
    </row>
    <row r="80" spans="2:14" hidden="1" x14ac:dyDescent="0.25">
      <c r="B80" s="297">
        <v>5.0999999999999996</v>
      </c>
      <c r="C80" s="299" t="s">
        <v>142</v>
      </c>
      <c r="D80" s="39"/>
      <c r="E80" s="31"/>
      <c r="F80" s="37"/>
      <c r="G80" s="37"/>
      <c r="H80" s="40"/>
      <c r="I80" s="40"/>
      <c r="J80" s="40"/>
      <c r="K80" s="32" t="str">
        <f t="shared" si="3"/>
        <v/>
      </c>
      <c r="L80" s="12"/>
      <c r="M80" s="33"/>
      <c r="N80" s="34"/>
    </row>
    <row r="81" spans="2:14" hidden="1" x14ac:dyDescent="0.25">
      <c r="B81" s="298"/>
      <c r="C81" s="300"/>
      <c r="D81" s="41"/>
      <c r="E81" s="31"/>
      <c r="F81" s="37"/>
      <c r="G81" s="37"/>
      <c r="H81" s="40"/>
      <c r="I81" s="40"/>
      <c r="J81" s="40"/>
      <c r="K81" s="32" t="str">
        <f t="shared" si="3"/>
        <v/>
      </c>
      <c r="L81" s="12"/>
      <c r="M81" s="33"/>
      <c r="N81" s="34"/>
    </row>
    <row r="82" spans="2:14" hidden="1" x14ac:dyDescent="0.25">
      <c r="B82" s="301">
        <v>5.1100000000000003</v>
      </c>
      <c r="C82" s="303" t="s">
        <v>143</v>
      </c>
      <c r="D82" s="45"/>
      <c r="E82" s="31"/>
      <c r="F82" s="33"/>
      <c r="G82" s="33"/>
      <c r="H82" s="43"/>
      <c r="I82" s="43"/>
      <c r="J82" s="43"/>
      <c r="K82" s="32" t="str">
        <f t="shared" si="3"/>
        <v/>
      </c>
      <c r="L82" s="12"/>
      <c r="M82" s="33"/>
      <c r="N82" s="34"/>
    </row>
    <row r="83" spans="2:14" hidden="1" x14ac:dyDescent="0.25">
      <c r="B83" s="302"/>
      <c r="C83" s="304"/>
      <c r="D83" s="46"/>
      <c r="E83" s="31"/>
      <c r="F83" s="33"/>
      <c r="G83" s="33"/>
      <c r="H83" s="43"/>
      <c r="I83" s="43"/>
      <c r="J83" s="43"/>
      <c r="K83" s="32" t="str">
        <f t="shared" si="3"/>
        <v/>
      </c>
      <c r="L83" s="12"/>
      <c r="M83" s="33"/>
      <c r="N83" s="34"/>
    </row>
    <row r="84" spans="2:14" hidden="1" x14ac:dyDescent="0.25">
      <c r="B84" s="297">
        <v>5.12</v>
      </c>
      <c r="C84" s="299" t="s">
        <v>144</v>
      </c>
      <c r="D84" s="39"/>
      <c r="E84" s="31"/>
      <c r="F84" s="37"/>
      <c r="G84" s="37"/>
      <c r="H84" s="40"/>
      <c r="I84" s="40"/>
      <c r="J84" s="40"/>
      <c r="K84" s="32" t="str">
        <f t="shared" si="3"/>
        <v/>
      </c>
      <c r="L84" s="12"/>
      <c r="M84" s="33"/>
      <c r="N84" s="34"/>
    </row>
    <row r="85" spans="2:14" hidden="1" x14ac:dyDescent="0.25">
      <c r="B85" s="298"/>
      <c r="C85" s="300"/>
      <c r="D85" s="41"/>
      <c r="E85" s="31"/>
      <c r="F85" s="37"/>
      <c r="G85" s="37"/>
      <c r="H85" s="40"/>
      <c r="I85" s="40"/>
      <c r="J85" s="40"/>
      <c r="K85" s="32" t="str">
        <f t="shared" si="3"/>
        <v/>
      </c>
      <c r="L85" s="12"/>
      <c r="M85" s="33"/>
      <c r="N85" s="34"/>
    </row>
    <row r="86" spans="2:14" hidden="1" x14ac:dyDescent="0.25">
      <c r="B86" s="301">
        <v>5.13</v>
      </c>
      <c r="C86" s="303" t="s">
        <v>145</v>
      </c>
      <c r="D86" s="45"/>
      <c r="E86" s="31"/>
      <c r="F86" s="33"/>
      <c r="G86" s="33"/>
      <c r="H86" s="43"/>
      <c r="I86" s="43"/>
      <c r="J86" s="43"/>
      <c r="K86" s="32" t="str">
        <f t="shared" si="3"/>
        <v/>
      </c>
      <c r="L86" s="12"/>
      <c r="M86" s="33"/>
      <c r="N86" s="34"/>
    </row>
    <row r="87" spans="2:14" hidden="1" x14ac:dyDescent="0.25">
      <c r="B87" s="302"/>
      <c r="C87" s="304"/>
      <c r="D87" s="46"/>
      <c r="E87" s="31"/>
      <c r="F87" s="33"/>
      <c r="G87" s="33"/>
      <c r="H87" s="43"/>
      <c r="I87" s="43"/>
      <c r="J87" s="43"/>
      <c r="K87" s="32" t="str">
        <f t="shared" si="3"/>
        <v/>
      </c>
      <c r="L87" s="12"/>
      <c r="M87" s="33"/>
      <c r="N87" s="34"/>
    </row>
    <row r="88" spans="2:14" hidden="1" x14ac:dyDescent="0.25">
      <c r="B88" s="297">
        <v>5.14</v>
      </c>
      <c r="C88" s="299" t="s">
        <v>146</v>
      </c>
      <c r="D88" s="39"/>
      <c r="E88" s="31"/>
      <c r="F88" s="37"/>
      <c r="G88" s="37"/>
      <c r="H88" s="40"/>
      <c r="I88" s="40"/>
      <c r="J88" s="40"/>
      <c r="K88" s="32" t="str">
        <f t="shared" si="3"/>
        <v/>
      </c>
      <c r="L88" s="12"/>
      <c r="M88" s="33"/>
      <c r="N88" s="34"/>
    </row>
    <row r="89" spans="2:14" hidden="1" x14ac:dyDescent="0.25">
      <c r="B89" s="298"/>
      <c r="C89" s="300"/>
      <c r="D89" s="41"/>
      <c r="E89" s="31"/>
      <c r="F89" s="37"/>
      <c r="G89" s="37"/>
      <c r="H89" s="40"/>
      <c r="I89" s="40"/>
      <c r="J89" s="40"/>
      <c r="K89" s="32" t="str">
        <f t="shared" si="3"/>
        <v/>
      </c>
      <c r="L89" s="12"/>
      <c r="M89" s="33"/>
      <c r="N89" s="34"/>
    </row>
    <row r="90" spans="2:14" hidden="1" x14ac:dyDescent="0.25">
      <c r="B90" s="301">
        <v>5.15</v>
      </c>
      <c r="C90" s="303" t="s">
        <v>147</v>
      </c>
      <c r="D90" s="45"/>
      <c r="E90" s="31"/>
      <c r="F90" s="33"/>
      <c r="G90" s="33"/>
      <c r="H90" s="43"/>
      <c r="I90" s="43"/>
      <c r="J90" s="43"/>
      <c r="K90" s="32" t="str">
        <f t="shared" si="3"/>
        <v/>
      </c>
      <c r="L90" s="12"/>
      <c r="M90" s="33"/>
      <c r="N90" s="34"/>
    </row>
    <row r="91" spans="2:14" hidden="1" x14ac:dyDescent="0.25">
      <c r="B91" s="302"/>
      <c r="C91" s="304"/>
      <c r="D91" s="46"/>
      <c r="E91" s="31"/>
      <c r="F91" s="33"/>
      <c r="G91" s="33"/>
      <c r="H91" s="43"/>
      <c r="I91" s="43"/>
      <c r="J91" s="43"/>
      <c r="K91" s="32" t="str">
        <f t="shared" si="3"/>
        <v/>
      </c>
      <c r="L91" s="12"/>
      <c r="M91" s="33"/>
      <c r="N91" s="34"/>
    </row>
    <row r="92" spans="2:14" hidden="1" x14ac:dyDescent="0.25">
      <c r="B92" s="297">
        <v>5.16</v>
      </c>
      <c r="C92" s="299" t="s">
        <v>148</v>
      </c>
      <c r="D92" s="39"/>
      <c r="E92" s="31"/>
      <c r="F92" s="37"/>
      <c r="G92" s="37"/>
      <c r="H92" s="40"/>
      <c r="I92" s="40"/>
      <c r="J92" s="40"/>
      <c r="K92" s="32" t="str">
        <f t="shared" si="3"/>
        <v/>
      </c>
      <c r="L92" s="12"/>
      <c r="M92" s="33"/>
      <c r="N92" s="34"/>
    </row>
    <row r="93" spans="2:14" hidden="1" x14ac:dyDescent="0.25">
      <c r="B93" s="298"/>
      <c r="C93" s="300"/>
      <c r="D93" s="41"/>
      <c r="E93" s="31"/>
      <c r="F93" s="37"/>
      <c r="G93" s="37"/>
      <c r="H93" s="40"/>
      <c r="I93" s="40"/>
      <c r="J93" s="40"/>
      <c r="K93" s="32" t="str">
        <f t="shared" si="3"/>
        <v/>
      </c>
      <c r="L93" s="12"/>
      <c r="M93" s="33"/>
      <c r="N93" s="34"/>
    </row>
    <row r="94" spans="2:14" hidden="1" x14ac:dyDescent="0.25">
      <c r="B94" s="301">
        <v>5.17</v>
      </c>
      <c r="C94" s="303" t="s">
        <v>149</v>
      </c>
      <c r="D94" s="31"/>
      <c r="E94" s="31"/>
      <c r="F94" s="33"/>
      <c r="G94" s="33"/>
      <c r="H94" s="43"/>
      <c r="I94" s="43"/>
      <c r="J94" s="43"/>
      <c r="K94" s="32" t="str">
        <f t="shared" si="3"/>
        <v/>
      </c>
      <c r="L94" s="12"/>
      <c r="M94" s="33"/>
      <c r="N94" s="34"/>
    </row>
    <row r="95" spans="2:14" hidden="1" x14ac:dyDescent="0.25">
      <c r="B95" s="302"/>
      <c r="C95" s="304"/>
      <c r="D95" s="31"/>
      <c r="E95" s="31"/>
      <c r="F95" s="33"/>
      <c r="G95" s="33"/>
      <c r="H95" s="43"/>
      <c r="I95" s="43"/>
      <c r="J95" s="43"/>
      <c r="K95" s="32" t="str">
        <f t="shared" si="3"/>
        <v/>
      </c>
      <c r="L95" s="12"/>
      <c r="M95" s="33"/>
      <c r="N95" s="34"/>
    </row>
    <row r="96" spans="2:14" hidden="1" x14ac:dyDescent="0.25">
      <c r="B96" s="297">
        <v>5.18</v>
      </c>
      <c r="C96" s="299" t="s">
        <v>150</v>
      </c>
      <c r="D96" s="39"/>
      <c r="E96" s="31"/>
      <c r="F96" s="37"/>
      <c r="G96" s="37"/>
      <c r="H96" s="40"/>
      <c r="I96" s="40"/>
      <c r="J96" s="40"/>
      <c r="K96" s="32" t="str">
        <f t="shared" si="3"/>
        <v/>
      </c>
      <c r="L96" s="12"/>
      <c r="M96" s="33"/>
      <c r="N96" s="34"/>
    </row>
    <row r="97" spans="2:14" hidden="1" x14ac:dyDescent="0.25">
      <c r="B97" s="298"/>
      <c r="C97" s="300"/>
      <c r="D97" s="41"/>
      <c r="E97" s="31"/>
      <c r="F97" s="37"/>
      <c r="G97" s="37"/>
      <c r="H97" s="40"/>
      <c r="I97" s="40"/>
      <c r="J97" s="40"/>
      <c r="K97" s="32" t="str">
        <f t="shared" si="3"/>
        <v/>
      </c>
      <c r="L97" s="12"/>
      <c r="M97" s="33"/>
      <c r="N97" s="34"/>
    </row>
    <row r="98" spans="2:14" ht="30" hidden="1" x14ac:dyDescent="0.25">
      <c r="B98" s="305" t="s">
        <v>151</v>
      </c>
      <c r="C98" s="306"/>
      <c r="D98" s="49"/>
      <c r="E98" s="31"/>
      <c r="F98" s="27" t="s">
        <v>116</v>
      </c>
      <c r="G98" s="28" t="s">
        <v>117</v>
      </c>
      <c r="H98" s="50" t="s">
        <v>132</v>
      </c>
      <c r="I98" s="50"/>
      <c r="J98" s="50" t="s">
        <v>119</v>
      </c>
      <c r="K98" s="32" t="str">
        <f t="shared" si="3"/>
        <v/>
      </c>
      <c r="L98" s="12"/>
      <c r="M98" s="29" t="s">
        <v>120</v>
      </c>
      <c r="N98" s="29" t="s">
        <v>82</v>
      </c>
    </row>
    <row r="99" spans="2:14" hidden="1" x14ac:dyDescent="0.25">
      <c r="B99" s="309">
        <v>6.1</v>
      </c>
      <c r="C99" s="299" t="s">
        <v>152</v>
      </c>
      <c r="D99" s="39"/>
      <c r="E99" s="31"/>
      <c r="F99" s="37"/>
      <c r="G99" s="37"/>
      <c r="H99" s="40"/>
      <c r="I99" s="40"/>
      <c r="J99" s="40"/>
      <c r="K99" s="32" t="str">
        <f t="shared" si="3"/>
        <v/>
      </c>
      <c r="L99" s="12"/>
      <c r="M99" s="33"/>
      <c r="N99" s="34"/>
    </row>
    <row r="100" spans="2:14" hidden="1" x14ac:dyDescent="0.25">
      <c r="B100" s="310"/>
      <c r="C100" s="300"/>
      <c r="D100" s="41"/>
      <c r="E100" s="31"/>
      <c r="F100" s="37"/>
      <c r="G100" s="37"/>
      <c r="H100" s="40"/>
      <c r="I100" s="40"/>
      <c r="J100" s="40"/>
      <c r="K100" s="32" t="str">
        <f t="shared" si="3"/>
        <v/>
      </c>
      <c r="L100" s="12"/>
      <c r="M100" s="33"/>
      <c r="N100" s="34"/>
    </row>
    <row r="101" spans="2:14" hidden="1" x14ac:dyDescent="0.25">
      <c r="B101" s="307">
        <v>6.2</v>
      </c>
      <c r="C101" s="303" t="s">
        <v>153</v>
      </c>
      <c r="D101" s="45"/>
      <c r="E101" s="31"/>
      <c r="F101" s="33"/>
      <c r="G101" s="33"/>
      <c r="H101" s="43"/>
      <c r="I101" s="43"/>
      <c r="J101" s="43"/>
      <c r="K101" s="32" t="str">
        <f t="shared" si="3"/>
        <v/>
      </c>
      <c r="L101" s="12"/>
      <c r="M101" s="33"/>
      <c r="N101" s="34"/>
    </row>
    <row r="102" spans="2:14" hidden="1" x14ac:dyDescent="0.25">
      <c r="B102" s="308"/>
      <c r="C102" s="304"/>
      <c r="D102" s="46"/>
      <c r="E102" s="31"/>
      <c r="F102" s="33"/>
      <c r="G102" s="33"/>
      <c r="H102" s="43"/>
      <c r="I102" s="43"/>
      <c r="J102" s="43"/>
      <c r="K102" s="32" t="str">
        <f t="shared" si="3"/>
        <v/>
      </c>
      <c r="L102" s="12"/>
      <c r="M102" s="33"/>
      <c r="N102" s="34"/>
    </row>
    <row r="103" spans="2:14" hidden="1" x14ac:dyDescent="0.25">
      <c r="B103" s="309">
        <v>6.3</v>
      </c>
      <c r="C103" s="299" t="s">
        <v>154</v>
      </c>
      <c r="D103" s="39"/>
      <c r="E103" s="31"/>
      <c r="F103" s="37"/>
      <c r="G103" s="37"/>
      <c r="H103" s="40"/>
      <c r="I103" s="40"/>
      <c r="J103" s="40"/>
      <c r="K103" s="32" t="str">
        <f t="shared" si="3"/>
        <v/>
      </c>
      <c r="L103" s="12"/>
      <c r="M103" s="33"/>
      <c r="N103" s="34"/>
    </row>
    <row r="104" spans="2:14" hidden="1" x14ac:dyDescent="0.25">
      <c r="B104" s="310"/>
      <c r="C104" s="300"/>
      <c r="D104" s="41"/>
      <c r="E104" s="31"/>
      <c r="F104" s="37"/>
      <c r="G104" s="37"/>
      <c r="H104" s="40"/>
      <c r="I104" s="40"/>
      <c r="J104" s="40"/>
      <c r="K104" s="32" t="str">
        <f t="shared" si="3"/>
        <v/>
      </c>
      <c r="L104" s="12"/>
      <c r="M104" s="33"/>
      <c r="N104" s="34"/>
    </row>
    <row r="105" spans="2:14" hidden="1" x14ac:dyDescent="0.25">
      <c r="B105" s="307">
        <v>6.4</v>
      </c>
      <c r="C105" s="303" t="s">
        <v>155</v>
      </c>
      <c r="D105" s="45"/>
      <c r="E105" s="31"/>
      <c r="F105" s="33"/>
      <c r="G105" s="33"/>
      <c r="H105" s="43"/>
      <c r="I105" s="43"/>
      <c r="J105" s="43"/>
      <c r="K105" s="32" t="str">
        <f t="shared" si="3"/>
        <v/>
      </c>
      <c r="L105" s="12"/>
      <c r="M105" s="33"/>
      <c r="N105" s="34"/>
    </row>
    <row r="106" spans="2:14" hidden="1" x14ac:dyDescent="0.25">
      <c r="B106" s="308"/>
      <c r="C106" s="304"/>
      <c r="D106" s="46"/>
      <c r="E106" s="31"/>
      <c r="F106" s="33"/>
      <c r="G106" s="33"/>
      <c r="H106" s="43"/>
      <c r="I106" s="43"/>
      <c r="J106" s="43"/>
      <c r="K106" s="32" t="str">
        <f t="shared" si="3"/>
        <v/>
      </c>
      <c r="L106" s="12"/>
      <c r="M106" s="33"/>
      <c r="N106" s="34"/>
    </row>
    <row r="107" spans="2:14" hidden="1" x14ac:dyDescent="0.25">
      <c r="B107" s="309">
        <v>6.5</v>
      </c>
      <c r="C107" s="299" t="s">
        <v>156</v>
      </c>
      <c r="D107" s="39"/>
      <c r="E107" s="31"/>
      <c r="F107" s="37"/>
      <c r="G107" s="37"/>
      <c r="H107" s="40"/>
      <c r="I107" s="40"/>
      <c r="J107" s="40"/>
      <c r="K107" s="32" t="str">
        <f t="shared" si="3"/>
        <v/>
      </c>
      <c r="L107" s="12"/>
      <c r="M107" s="33"/>
      <c r="N107" s="34"/>
    </row>
    <row r="108" spans="2:14" hidden="1" x14ac:dyDescent="0.25">
      <c r="B108" s="310"/>
      <c r="C108" s="300"/>
      <c r="D108" s="41"/>
      <c r="E108" s="31"/>
      <c r="F108" s="37"/>
      <c r="G108" s="37"/>
      <c r="H108" s="40"/>
      <c r="I108" s="40"/>
      <c r="J108" s="40"/>
      <c r="K108" s="32" t="str">
        <f t="shared" si="3"/>
        <v/>
      </c>
      <c r="L108" s="12"/>
      <c r="M108" s="33"/>
      <c r="N108" s="34"/>
    </row>
    <row r="109" spans="2:14" hidden="1" x14ac:dyDescent="0.25">
      <c r="B109" s="307">
        <v>6.6</v>
      </c>
      <c r="C109" s="303" t="s">
        <v>157</v>
      </c>
      <c r="D109" s="45"/>
      <c r="E109" s="31"/>
      <c r="F109" s="33"/>
      <c r="G109" s="33"/>
      <c r="H109" s="43"/>
      <c r="I109" s="43"/>
      <c r="J109" s="43"/>
      <c r="K109" s="32" t="str">
        <f t="shared" si="3"/>
        <v/>
      </c>
      <c r="L109" s="12"/>
      <c r="M109" s="33"/>
      <c r="N109" s="34"/>
    </row>
    <row r="110" spans="2:14" hidden="1" x14ac:dyDescent="0.25">
      <c r="B110" s="308"/>
      <c r="C110" s="304"/>
      <c r="D110" s="46"/>
      <c r="E110" s="31"/>
      <c r="F110" s="33"/>
      <c r="G110" s="33"/>
      <c r="H110" s="43"/>
      <c r="I110" s="43"/>
      <c r="J110" s="43"/>
      <c r="K110" s="32" t="str">
        <f t="shared" ref="K110:K137" si="4">IF(D110&lt;&gt;"",COUNTBLANK(E110:J110),"")</f>
        <v/>
      </c>
      <c r="L110" s="12"/>
      <c r="M110" s="33"/>
      <c r="N110" s="34"/>
    </row>
    <row r="111" spans="2:14" hidden="1" x14ac:dyDescent="0.25">
      <c r="B111" s="309">
        <v>6.7</v>
      </c>
      <c r="C111" s="299" t="s">
        <v>158</v>
      </c>
      <c r="D111" s="39"/>
      <c r="E111" s="31"/>
      <c r="F111" s="37"/>
      <c r="G111" s="37"/>
      <c r="H111" s="40"/>
      <c r="I111" s="40"/>
      <c r="J111" s="40"/>
      <c r="K111" s="32" t="str">
        <f t="shared" si="4"/>
        <v/>
      </c>
      <c r="L111" s="12"/>
      <c r="M111" s="33"/>
      <c r="N111" s="34"/>
    </row>
    <row r="112" spans="2:14" hidden="1" x14ac:dyDescent="0.25">
      <c r="B112" s="310"/>
      <c r="C112" s="300"/>
      <c r="D112" s="41"/>
      <c r="E112" s="31"/>
      <c r="F112" s="37"/>
      <c r="G112" s="37"/>
      <c r="H112" s="40"/>
      <c r="I112" s="40"/>
      <c r="J112" s="40"/>
      <c r="K112" s="32" t="str">
        <f t="shared" si="4"/>
        <v/>
      </c>
      <c r="L112" s="12"/>
      <c r="M112" s="33"/>
      <c r="N112" s="34"/>
    </row>
    <row r="113" spans="2:14" hidden="1" x14ac:dyDescent="0.25">
      <c r="B113" s="307">
        <v>6.8</v>
      </c>
      <c r="C113" s="303" t="s">
        <v>159</v>
      </c>
      <c r="D113" s="45"/>
      <c r="E113" s="31"/>
      <c r="F113" s="33"/>
      <c r="G113" s="33"/>
      <c r="H113" s="43"/>
      <c r="I113" s="43"/>
      <c r="J113" s="43"/>
      <c r="K113" s="32" t="str">
        <f t="shared" si="4"/>
        <v/>
      </c>
      <c r="L113" s="12"/>
      <c r="M113" s="33"/>
      <c r="N113" s="34"/>
    </row>
    <row r="114" spans="2:14" hidden="1" x14ac:dyDescent="0.25">
      <c r="B114" s="308"/>
      <c r="C114" s="304"/>
      <c r="D114" s="46"/>
      <c r="E114" s="31"/>
      <c r="F114" s="33"/>
      <c r="G114" s="33"/>
      <c r="H114" s="43"/>
      <c r="I114" s="43"/>
      <c r="J114" s="43"/>
      <c r="K114" s="32" t="str">
        <f t="shared" si="4"/>
        <v/>
      </c>
      <c r="L114" s="12"/>
      <c r="M114" s="33"/>
      <c r="N114" s="34"/>
    </row>
    <row r="115" spans="2:14" hidden="1" x14ac:dyDescent="0.25">
      <c r="B115" s="309">
        <v>6.9</v>
      </c>
      <c r="C115" s="299" t="s">
        <v>160</v>
      </c>
      <c r="D115" s="39"/>
      <c r="E115" s="31"/>
      <c r="F115" s="37"/>
      <c r="G115" s="37"/>
      <c r="H115" s="40"/>
      <c r="I115" s="40"/>
      <c r="J115" s="40"/>
      <c r="K115" s="32" t="str">
        <f t="shared" si="4"/>
        <v/>
      </c>
      <c r="L115" s="12"/>
      <c r="M115" s="33"/>
      <c r="N115" s="34"/>
    </row>
    <row r="116" spans="2:14" hidden="1" x14ac:dyDescent="0.25">
      <c r="B116" s="310"/>
      <c r="C116" s="300"/>
      <c r="D116" s="41"/>
      <c r="E116" s="31"/>
      <c r="F116" s="37"/>
      <c r="G116" s="37"/>
      <c r="H116" s="40"/>
      <c r="I116" s="40"/>
      <c r="J116" s="40"/>
      <c r="K116" s="32" t="str">
        <f t="shared" si="4"/>
        <v/>
      </c>
      <c r="L116" s="12"/>
      <c r="M116" s="33"/>
      <c r="N116" s="34"/>
    </row>
    <row r="117" spans="2:14" hidden="1" x14ac:dyDescent="0.25">
      <c r="B117" s="301">
        <v>6.1</v>
      </c>
      <c r="C117" s="303" t="s">
        <v>161</v>
      </c>
      <c r="D117" s="45"/>
      <c r="E117" s="31"/>
      <c r="F117" s="33"/>
      <c r="G117" s="33"/>
      <c r="H117" s="43"/>
      <c r="I117" s="43"/>
      <c r="J117" s="43"/>
      <c r="K117" s="32" t="str">
        <f t="shared" si="4"/>
        <v/>
      </c>
      <c r="L117" s="12"/>
      <c r="M117" s="33"/>
      <c r="N117" s="34"/>
    </row>
    <row r="118" spans="2:14" hidden="1" x14ac:dyDescent="0.25">
      <c r="B118" s="302"/>
      <c r="C118" s="304"/>
      <c r="D118" s="46"/>
      <c r="E118" s="31"/>
      <c r="F118" s="33"/>
      <c r="G118" s="33"/>
      <c r="H118" s="43"/>
      <c r="I118" s="43"/>
      <c r="J118" s="43"/>
      <c r="K118" s="32" t="str">
        <f t="shared" si="4"/>
        <v/>
      </c>
      <c r="L118" s="12"/>
      <c r="M118" s="33"/>
      <c r="N118" s="34"/>
    </row>
    <row r="119" spans="2:14" hidden="1" x14ac:dyDescent="0.25">
      <c r="B119" s="297">
        <v>6.11</v>
      </c>
      <c r="C119" s="299" t="s">
        <v>162</v>
      </c>
      <c r="D119" s="39"/>
      <c r="E119" s="31"/>
      <c r="F119" s="37"/>
      <c r="G119" s="37"/>
      <c r="H119" s="40"/>
      <c r="I119" s="40"/>
      <c r="J119" s="40"/>
      <c r="K119" s="32" t="str">
        <f t="shared" si="4"/>
        <v/>
      </c>
      <c r="L119" s="12"/>
      <c r="M119" s="33"/>
      <c r="N119" s="34"/>
    </row>
    <row r="120" spans="2:14" hidden="1" x14ac:dyDescent="0.25">
      <c r="B120" s="298"/>
      <c r="C120" s="300"/>
      <c r="D120" s="41"/>
      <c r="E120" s="31"/>
      <c r="F120" s="37"/>
      <c r="G120" s="37"/>
      <c r="H120" s="40"/>
      <c r="I120" s="40"/>
      <c r="J120" s="40"/>
      <c r="K120" s="32" t="str">
        <f t="shared" si="4"/>
        <v/>
      </c>
      <c r="L120" s="12"/>
      <c r="M120" s="33"/>
      <c r="N120" s="34"/>
    </row>
    <row r="121" spans="2:14" hidden="1" x14ac:dyDescent="0.25">
      <c r="B121" s="301">
        <v>6.12</v>
      </c>
      <c r="C121" s="303" t="s">
        <v>163</v>
      </c>
      <c r="D121" s="45"/>
      <c r="E121" s="31"/>
      <c r="F121" s="33"/>
      <c r="G121" s="33"/>
      <c r="H121" s="43"/>
      <c r="I121" s="43"/>
      <c r="J121" s="43"/>
      <c r="K121" s="32" t="str">
        <f t="shared" si="4"/>
        <v/>
      </c>
      <c r="L121" s="12"/>
      <c r="M121" s="33"/>
      <c r="N121" s="34"/>
    </row>
    <row r="122" spans="2:14" hidden="1" x14ac:dyDescent="0.25">
      <c r="B122" s="302"/>
      <c r="C122" s="304"/>
      <c r="D122" s="46"/>
      <c r="E122" s="31"/>
      <c r="F122" s="33"/>
      <c r="G122" s="33"/>
      <c r="H122" s="43"/>
      <c r="I122" s="43"/>
      <c r="J122" s="43"/>
      <c r="K122" s="32" t="str">
        <f t="shared" si="4"/>
        <v/>
      </c>
      <c r="L122" s="12"/>
      <c r="M122" s="33"/>
      <c r="N122" s="34"/>
    </row>
    <row r="123" spans="2:14" ht="30" hidden="1" x14ac:dyDescent="0.25">
      <c r="B123" s="305" t="s">
        <v>164</v>
      </c>
      <c r="C123" s="306"/>
      <c r="D123" s="49"/>
      <c r="E123" s="31"/>
      <c r="F123" s="27" t="s">
        <v>116</v>
      </c>
      <c r="G123" s="28" t="s">
        <v>117</v>
      </c>
      <c r="H123" s="50" t="s">
        <v>132</v>
      </c>
      <c r="I123" s="50"/>
      <c r="J123" s="50" t="s">
        <v>119</v>
      </c>
      <c r="K123" s="32" t="str">
        <f t="shared" si="4"/>
        <v/>
      </c>
      <c r="L123" s="12"/>
      <c r="M123" s="29" t="s">
        <v>120</v>
      </c>
      <c r="N123" s="29" t="s">
        <v>82</v>
      </c>
    </row>
    <row r="124" spans="2:14" hidden="1" x14ac:dyDescent="0.25">
      <c r="B124" s="307">
        <v>7.1</v>
      </c>
      <c r="C124" s="303" t="s">
        <v>165</v>
      </c>
      <c r="D124" s="45"/>
      <c r="E124" s="31"/>
      <c r="F124" s="33"/>
      <c r="G124" s="33"/>
      <c r="H124" s="43" t="s">
        <v>108</v>
      </c>
      <c r="I124" s="43"/>
      <c r="J124" s="43"/>
      <c r="K124" s="32" t="str">
        <f t="shared" si="4"/>
        <v/>
      </c>
      <c r="L124" s="12"/>
      <c r="M124" s="33"/>
      <c r="N124" s="34"/>
    </row>
    <row r="125" spans="2:14" hidden="1" x14ac:dyDescent="0.25">
      <c r="B125" s="308"/>
      <c r="C125" s="304"/>
      <c r="D125" s="46"/>
      <c r="E125" s="31"/>
      <c r="F125" s="33"/>
      <c r="G125" s="33"/>
      <c r="H125" s="43"/>
      <c r="I125" s="43"/>
      <c r="J125" s="43"/>
      <c r="K125" s="32" t="str">
        <f t="shared" si="4"/>
        <v/>
      </c>
      <c r="L125" s="12"/>
      <c r="M125" s="33"/>
      <c r="N125" s="34"/>
    </row>
    <row r="126" spans="2:14" hidden="1" x14ac:dyDescent="0.25">
      <c r="B126" s="309">
        <v>7.2</v>
      </c>
      <c r="C126" s="299" t="s">
        <v>166</v>
      </c>
      <c r="D126" s="39"/>
      <c r="E126" s="31"/>
      <c r="F126" s="37"/>
      <c r="G126" s="37"/>
      <c r="H126" s="40"/>
      <c r="I126" s="40"/>
      <c r="J126" s="40"/>
      <c r="K126" s="32" t="str">
        <f t="shared" si="4"/>
        <v/>
      </c>
      <c r="L126" s="12"/>
      <c r="M126" s="33"/>
      <c r="N126" s="34"/>
    </row>
    <row r="127" spans="2:14" hidden="1" x14ac:dyDescent="0.25">
      <c r="B127" s="310"/>
      <c r="C127" s="300"/>
      <c r="D127" s="41"/>
      <c r="E127" s="31"/>
      <c r="F127" s="37"/>
      <c r="G127" s="37"/>
      <c r="H127" s="40"/>
      <c r="I127" s="40"/>
      <c r="J127" s="40"/>
      <c r="K127" s="32" t="str">
        <f t="shared" si="4"/>
        <v/>
      </c>
      <c r="L127" s="12"/>
      <c r="M127" s="33"/>
      <c r="N127" s="34"/>
    </row>
    <row r="128" spans="2:14" hidden="1" x14ac:dyDescent="0.25">
      <c r="B128" s="307">
        <v>7.3</v>
      </c>
      <c r="C128" s="303" t="s">
        <v>167</v>
      </c>
      <c r="D128" s="45"/>
      <c r="E128" s="31"/>
      <c r="F128" s="33"/>
      <c r="G128" s="33"/>
      <c r="H128" s="43"/>
      <c r="I128" s="43"/>
      <c r="J128" s="43"/>
      <c r="K128" s="32" t="str">
        <f t="shared" si="4"/>
        <v/>
      </c>
      <c r="L128" s="12"/>
      <c r="M128" s="33"/>
      <c r="N128" s="34"/>
    </row>
    <row r="129" spans="1:14" hidden="1" x14ac:dyDescent="0.25">
      <c r="B129" s="308"/>
      <c r="C129" s="304"/>
      <c r="D129" s="46"/>
      <c r="E129" s="31"/>
      <c r="F129" s="33"/>
      <c r="G129" s="33"/>
      <c r="H129" s="43"/>
      <c r="I129" s="43"/>
      <c r="J129" s="43"/>
      <c r="K129" s="32" t="str">
        <f t="shared" si="4"/>
        <v/>
      </c>
      <c r="L129" s="12"/>
      <c r="M129" s="33"/>
      <c r="N129" s="34"/>
    </row>
    <row r="130" spans="1:14" hidden="1" x14ac:dyDescent="0.25">
      <c r="B130" s="309">
        <v>7.4</v>
      </c>
      <c r="C130" s="299" t="s">
        <v>168</v>
      </c>
      <c r="D130" s="39"/>
      <c r="E130" s="31"/>
      <c r="F130" s="37"/>
      <c r="G130" s="37"/>
      <c r="H130" s="40"/>
      <c r="I130" s="40"/>
      <c r="J130" s="40"/>
      <c r="K130" s="32" t="str">
        <f t="shared" si="4"/>
        <v/>
      </c>
      <c r="L130" s="12"/>
      <c r="M130" s="33"/>
      <c r="N130" s="34"/>
    </row>
    <row r="131" spans="1:14" hidden="1" x14ac:dyDescent="0.25">
      <c r="B131" s="310"/>
      <c r="C131" s="300"/>
      <c r="D131" s="41"/>
      <c r="E131" s="31"/>
      <c r="F131" s="37"/>
      <c r="G131" s="37"/>
      <c r="H131" s="40"/>
      <c r="I131" s="40"/>
      <c r="J131" s="40"/>
      <c r="K131" s="32" t="str">
        <f t="shared" si="4"/>
        <v/>
      </c>
      <c r="L131" s="12"/>
      <c r="M131" s="33"/>
      <c r="N131" s="34"/>
    </row>
    <row r="132" spans="1:14" hidden="1" x14ac:dyDescent="0.25">
      <c r="B132" s="307">
        <v>7.5</v>
      </c>
      <c r="C132" s="303" t="s">
        <v>169</v>
      </c>
      <c r="D132" s="45"/>
      <c r="E132" s="31"/>
      <c r="F132" s="33"/>
      <c r="G132" s="33"/>
      <c r="H132" s="43"/>
      <c r="I132" s="43"/>
      <c r="J132" s="43"/>
      <c r="K132" s="32" t="str">
        <f t="shared" si="4"/>
        <v/>
      </c>
      <c r="L132" s="12"/>
      <c r="M132" s="33"/>
      <c r="N132" s="34"/>
    </row>
    <row r="133" spans="1:14" hidden="1" x14ac:dyDescent="0.25">
      <c r="B133" s="308"/>
      <c r="C133" s="304"/>
      <c r="D133" s="46"/>
      <c r="E133" s="31"/>
      <c r="F133" s="33"/>
      <c r="G133" s="33"/>
      <c r="H133" s="43"/>
      <c r="I133" s="43"/>
      <c r="J133" s="43"/>
      <c r="K133" s="32" t="str">
        <f t="shared" si="4"/>
        <v/>
      </c>
      <c r="L133" s="12"/>
      <c r="M133" s="33"/>
      <c r="N133" s="34"/>
    </row>
    <row r="134" spans="1:14" hidden="1" x14ac:dyDescent="0.25">
      <c r="B134" s="309">
        <v>7.6</v>
      </c>
      <c r="C134" s="299" t="s">
        <v>170</v>
      </c>
      <c r="D134" s="39"/>
      <c r="E134" s="31"/>
      <c r="F134" s="37"/>
      <c r="G134" s="37"/>
      <c r="H134" s="40"/>
      <c r="I134" s="40"/>
      <c r="J134" s="40"/>
      <c r="K134" s="32" t="str">
        <f t="shared" si="4"/>
        <v/>
      </c>
      <c r="L134" s="12"/>
      <c r="M134" s="33"/>
      <c r="N134" s="34"/>
    </row>
    <row r="135" spans="1:14" hidden="1" x14ac:dyDescent="0.25">
      <c r="B135" s="310"/>
      <c r="C135" s="300"/>
      <c r="D135" s="41"/>
      <c r="E135" s="31"/>
      <c r="F135" s="37"/>
      <c r="G135" s="37"/>
      <c r="H135" s="40"/>
      <c r="I135" s="40"/>
      <c r="J135" s="40"/>
      <c r="K135" s="32" t="str">
        <f t="shared" si="4"/>
        <v/>
      </c>
      <c r="L135" s="12"/>
      <c r="M135" s="33"/>
      <c r="N135" s="34"/>
    </row>
    <row r="136" spans="1:14" hidden="1" x14ac:dyDescent="0.25">
      <c r="B136" s="307">
        <v>7.7</v>
      </c>
      <c r="C136" s="303" t="s">
        <v>171</v>
      </c>
      <c r="D136" s="31"/>
      <c r="E136" s="31"/>
      <c r="F136" s="33"/>
      <c r="G136" s="33"/>
      <c r="H136" s="43"/>
      <c r="I136" s="43"/>
      <c r="J136" s="43"/>
      <c r="K136" s="32" t="str">
        <f t="shared" si="4"/>
        <v/>
      </c>
      <c r="L136" s="12"/>
      <c r="M136" s="33"/>
      <c r="N136" s="34"/>
    </row>
    <row r="137" spans="1:14" hidden="1" x14ac:dyDescent="0.25">
      <c r="B137" s="308"/>
      <c r="C137" s="304"/>
      <c r="D137" s="31"/>
      <c r="E137" s="31"/>
      <c r="F137" s="33"/>
      <c r="G137" s="33"/>
      <c r="H137" s="43"/>
      <c r="I137" s="43"/>
      <c r="J137" s="43"/>
      <c r="K137" s="32" t="str">
        <f t="shared" si="4"/>
        <v/>
      </c>
      <c r="L137" s="12"/>
      <c r="M137" s="11"/>
      <c r="N137" s="12"/>
    </row>
    <row r="139" spans="1:14" ht="80.25" customHeight="1" x14ac:dyDescent="0.25">
      <c r="B139" s="311" t="s">
        <v>212</v>
      </c>
      <c r="C139" s="312"/>
      <c r="D139" s="312"/>
      <c r="E139" s="312"/>
      <c r="F139" s="312"/>
      <c r="G139" s="312"/>
      <c r="H139" s="312"/>
      <c r="I139" s="312"/>
      <c r="J139" s="313"/>
      <c r="K139" s="51"/>
      <c r="L139" s="51"/>
    </row>
    <row r="140" spans="1:14" ht="15.75" customHeight="1" x14ac:dyDescent="0.25">
      <c r="A140" s="21"/>
      <c r="B140" s="263" t="s">
        <v>4</v>
      </c>
      <c r="C140" s="314"/>
      <c r="D140" s="314"/>
      <c r="E140" s="314"/>
      <c r="F140" s="314"/>
      <c r="G140" s="314"/>
      <c r="H140" s="314"/>
      <c r="I140" s="314"/>
      <c r="J140" s="314"/>
      <c r="K140" s="314"/>
      <c r="L140" s="52"/>
    </row>
  </sheetData>
  <mergeCells count="129">
    <mergeCell ref="M10:N10"/>
    <mergeCell ref="B2:J2"/>
    <mergeCell ref="B4:J4"/>
    <mergeCell ref="B6:C6"/>
    <mergeCell ref="B7:J7"/>
    <mergeCell ref="D12:E12"/>
    <mergeCell ref="B28:B29"/>
    <mergeCell ref="C28:C29"/>
    <mergeCell ref="B10:C13"/>
    <mergeCell ref="D10:E11"/>
    <mergeCell ref="G10:J11"/>
    <mergeCell ref="F12:J12"/>
    <mergeCell ref="H6:I6"/>
    <mergeCell ref="D6:G6"/>
    <mergeCell ref="F10:F11"/>
    <mergeCell ref="B36:B37"/>
    <mergeCell ref="C36:C37"/>
    <mergeCell ref="B30:B31"/>
    <mergeCell ref="C30:C31"/>
    <mergeCell ref="C8:J8"/>
    <mergeCell ref="B9:J9"/>
    <mergeCell ref="B45:B46"/>
    <mergeCell ref="C45:C46"/>
    <mergeCell ref="B47:B48"/>
    <mergeCell ref="C47:C48"/>
    <mergeCell ref="B38:B39"/>
    <mergeCell ref="C38:C39"/>
    <mergeCell ref="C26:C27"/>
    <mergeCell ref="B26:B27"/>
    <mergeCell ref="B40:C40"/>
    <mergeCell ref="B32:B33"/>
    <mergeCell ref="C32:C33"/>
    <mergeCell ref="B34:B35"/>
    <mergeCell ref="C34:C35"/>
    <mergeCell ref="B49:B50"/>
    <mergeCell ref="C49:C50"/>
    <mergeCell ref="B41:B42"/>
    <mergeCell ref="C41:C42"/>
    <mergeCell ref="B43:B44"/>
    <mergeCell ref="C43:C44"/>
    <mergeCell ref="B57:B58"/>
    <mergeCell ref="C57:C58"/>
    <mergeCell ref="B59:B60"/>
    <mergeCell ref="C59:C60"/>
    <mergeCell ref="B61:C61"/>
    <mergeCell ref="B62:B63"/>
    <mergeCell ref="C62:C63"/>
    <mergeCell ref="B51:B52"/>
    <mergeCell ref="C51:C52"/>
    <mergeCell ref="B53:B54"/>
    <mergeCell ref="C53:C54"/>
    <mergeCell ref="B55:B56"/>
    <mergeCell ref="C55:C56"/>
    <mergeCell ref="B70:B71"/>
    <mergeCell ref="C70:C71"/>
    <mergeCell ref="B72:B73"/>
    <mergeCell ref="C72:C73"/>
    <mergeCell ref="B74:B75"/>
    <mergeCell ref="C74:C75"/>
    <mergeCell ref="B64:B65"/>
    <mergeCell ref="C64:C65"/>
    <mergeCell ref="B66:B67"/>
    <mergeCell ref="C66:C67"/>
    <mergeCell ref="B68:B69"/>
    <mergeCell ref="C68:C69"/>
    <mergeCell ref="B82:B83"/>
    <mergeCell ref="C82:C83"/>
    <mergeCell ref="B84:B85"/>
    <mergeCell ref="C84:C85"/>
    <mergeCell ref="B86:B87"/>
    <mergeCell ref="C86:C87"/>
    <mergeCell ref="B76:B77"/>
    <mergeCell ref="C76:C77"/>
    <mergeCell ref="B78:B79"/>
    <mergeCell ref="C78:C79"/>
    <mergeCell ref="B80:B81"/>
    <mergeCell ref="C80:C81"/>
    <mergeCell ref="B94:B95"/>
    <mergeCell ref="C94:C95"/>
    <mergeCell ref="B96:B97"/>
    <mergeCell ref="C96:C97"/>
    <mergeCell ref="B98:C98"/>
    <mergeCell ref="B99:B100"/>
    <mergeCell ref="C99:C100"/>
    <mergeCell ref="B88:B89"/>
    <mergeCell ref="C88:C89"/>
    <mergeCell ref="B90:B91"/>
    <mergeCell ref="C90:C91"/>
    <mergeCell ref="B92:B93"/>
    <mergeCell ref="C92:C93"/>
    <mergeCell ref="B107:B108"/>
    <mergeCell ref="C107:C108"/>
    <mergeCell ref="B109:B110"/>
    <mergeCell ref="C109:C110"/>
    <mergeCell ref="B111:B112"/>
    <mergeCell ref="C111:C112"/>
    <mergeCell ref="B101:B102"/>
    <mergeCell ref="C101:C102"/>
    <mergeCell ref="B103:B104"/>
    <mergeCell ref="C103:C104"/>
    <mergeCell ref="B105:B106"/>
    <mergeCell ref="C105:C106"/>
    <mergeCell ref="B139:J139"/>
    <mergeCell ref="B140:K140"/>
    <mergeCell ref="B132:B133"/>
    <mergeCell ref="C132:C133"/>
    <mergeCell ref="B134:B135"/>
    <mergeCell ref="C134:C135"/>
    <mergeCell ref="B136:B137"/>
    <mergeCell ref="C136:C137"/>
    <mergeCell ref="B126:B127"/>
    <mergeCell ref="C126:C127"/>
    <mergeCell ref="B128:B129"/>
    <mergeCell ref="C128:C129"/>
    <mergeCell ref="B130:B131"/>
    <mergeCell ref="C130:C131"/>
    <mergeCell ref="B119:B120"/>
    <mergeCell ref="C119:C120"/>
    <mergeCell ref="B121:B122"/>
    <mergeCell ref="C121:C122"/>
    <mergeCell ref="B123:C123"/>
    <mergeCell ref="B124:B125"/>
    <mergeCell ref="C124:C125"/>
    <mergeCell ref="B113:B114"/>
    <mergeCell ref="C113:C114"/>
    <mergeCell ref="B115:B116"/>
    <mergeCell ref="C115:C116"/>
    <mergeCell ref="B117:B118"/>
    <mergeCell ref="C117:C118"/>
  </mergeCells>
  <conditionalFormatting sqref="C8:E8 K8:L8">
    <cfRule type="containsText" dxfId="13" priority="13" operator="containsText" text="ATTENTION">
      <formula>NOT(ISERROR(SEARCH("ATTENTION",C8)))</formula>
    </cfRule>
  </conditionalFormatting>
  <conditionalFormatting sqref="E14:I25">
    <cfRule type="expression" dxfId="12" priority="1">
      <formula>AND($D14&lt;&gt;"",E14="")</formula>
    </cfRule>
  </conditionalFormatting>
  <conditionalFormatting sqref="F14:F25">
    <cfRule type="expression" dxfId="11" priority="8">
      <formula>AND(E14&lt;&gt;"",F14="")</formula>
    </cfRule>
  </conditionalFormatting>
  <conditionalFormatting sqref="F26:G39">
    <cfRule type="expression" dxfId="10" priority="20">
      <formula>AND(#REF!&lt;&gt;"",F26="")</formula>
    </cfRule>
  </conditionalFormatting>
  <conditionalFormatting sqref="F41:G60">
    <cfRule type="expression" dxfId="9" priority="33">
      <formula>AND(#REF!&lt;&gt;"",F41="")</formula>
    </cfRule>
  </conditionalFormatting>
  <conditionalFormatting sqref="F62:G97">
    <cfRule type="expression" dxfId="8" priority="30">
      <formula>AND(#REF!&lt;&gt;"",F62="")</formula>
    </cfRule>
  </conditionalFormatting>
  <conditionalFormatting sqref="F99:G122">
    <cfRule type="expression" dxfId="7" priority="27">
      <formula>AND(#REF!&lt;&gt;"",F99="")</formula>
    </cfRule>
  </conditionalFormatting>
  <conditionalFormatting sqref="F124:G137">
    <cfRule type="expression" dxfId="6" priority="24">
      <formula>AND(#REF!&lt;&gt;"",F124="")</formula>
    </cfRule>
  </conditionalFormatting>
  <conditionalFormatting sqref="J6">
    <cfRule type="cellIs" dxfId="5" priority="45" operator="equal">
      <formula>0</formula>
    </cfRule>
  </conditionalFormatting>
  <conditionalFormatting sqref="M14:M39">
    <cfRule type="containsText" dxfId="4" priority="44" operator="containsText" text="PLEASE">
      <formula>NOT(ISERROR(SEARCH("PLEASE",M14)))</formula>
    </cfRule>
  </conditionalFormatting>
  <conditionalFormatting sqref="M41:M60">
    <cfRule type="containsText" dxfId="3" priority="47" operator="containsText" text="PLEASE">
      <formula>NOT(ISERROR(SEARCH("PLEASE",M41)))</formula>
    </cfRule>
  </conditionalFormatting>
  <conditionalFormatting sqref="M62:M97">
    <cfRule type="containsText" dxfId="2" priority="43" operator="containsText" text="PLEASE">
      <formula>NOT(ISERROR(SEARCH("PLEASE",M62)))</formula>
    </cfRule>
  </conditionalFormatting>
  <conditionalFormatting sqref="M99:M122">
    <cfRule type="containsText" dxfId="1" priority="42" operator="containsText" text="PLEASE">
      <formula>NOT(ISERROR(SEARCH("PLEASE",M99)))</formula>
    </cfRule>
  </conditionalFormatting>
  <conditionalFormatting sqref="M124:M137">
    <cfRule type="containsText" dxfId="0" priority="46" operator="containsText" text="PLEASE">
      <formula>NOT(ISERROR(SEARCH("PLEASE",M124)))</formula>
    </cfRule>
  </conditionalFormatting>
  <hyperlinks>
    <hyperlink ref="B140" r:id="rId1" xr:uid="{09D4925B-2AC8-4A4E-9EAA-8BE1BB7B72ED}"/>
  </hyperlinks>
  <pageMargins left="0.7" right="0.7" top="0.75" bottom="0.75" header="0.3" footer="0.3"/>
  <ignoredErrors>
    <ignoredError sqref="B14:B18 B19:B25" numberStoredAsText="1"/>
  </ignoredErrors>
  <drawing r:id="rId2"/>
  <extLst>
    <ext xmlns:x14="http://schemas.microsoft.com/office/spreadsheetml/2009/9/main" uri="{CCE6A557-97BC-4b89-ADB6-D9C93CAAB3DF}">
      <x14:dataValidations xmlns:xm="http://schemas.microsoft.com/office/excel/2006/main" xWindow="743" yWindow="650" count="4">
        <x14:dataValidation type="list" allowBlank="1" showInputMessage="1" showErrorMessage="1" xr:uid="{AF18161D-C54B-4205-8B38-E7517C567DDA}">
          <x14:formula1>
            <xm:f>DATA!$C$4:$C$5</xm:f>
          </x14:formula1>
          <xm:sqref>F14:F25</xm:sqref>
        </x14:dataValidation>
        <x14:dataValidation type="list" allowBlank="1" showInputMessage="1" showErrorMessage="1" xr:uid="{7F276D34-EE60-4AE5-BEFE-930624861DA7}">
          <x14:formula1>
            <xm:f>DATA!$C$6:$C$7</xm:f>
          </x14:formula1>
          <xm:sqref>M14:M25 G14:G25</xm:sqref>
        </x14:dataValidation>
        <x14:dataValidation type="list" allowBlank="1" showInputMessage="1" showErrorMessage="1" xr:uid="{53EB9B83-732D-4800-88C1-66DEA7B963FE}">
          <x14:formula1>
            <xm:f>DATA!$C$11:$C$13</xm:f>
          </x14:formula1>
          <xm:sqref>D14:D25</xm:sqref>
        </x14:dataValidation>
        <x14:dataValidation type="list" allowBlank="1" showInputMessage="1" showErrorMessage="1" prompt="Please select_x000a_" xr:uid="{5231A85C-DA3C-433C-ABF5-B16F5A0DACA5}">
          <x14:formula1>
            <xm:f>DATA!$B$4:$B$21</xm:f>
          </x14:formula1>
          <xm:sqref>E14:E137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1EB43-ACC2-4F09-A98E-8F6696CA2DDD}">
  <dimension ref="B3:C71"/>
  <sheetViews>
    <sheetView topLeftCell="A58" workbookViewId="0">
      <selection activeCell="F79" sqref="F79"/>
    </sheetView>
  </sheetViews>
  <sheetFormatPr defaultRowHeight="15" x14ac:dyDescent="0.25"/>
  <cols>
    <col min="2" max="2" width="44.140625" bestFit="1" customWidth="1"/>
    <col min="3" max="3" width="9.85546875" customWidth="1"/>
    <col min="7" max="7" width="44.140625" bestFit="1" customWidth="1"/>
    <col min="8" max="8" width="40.7109375" bestFit="1" customWidth="1"/>
  </cols>
  <sheetData>
    <row r="3" spans="2:3" x14ac:dyDescent="0.25">
      <c r="B3" s="3" t="s">
        <v>219</v>
      </c>
    </row>
    <row r="4" spans="2:3" x14ac:dyDescent="0.25">
      <c r="B4" s="2" t="s">
        <v>183</v>
      </c>
      <c r="C4" t="s">
        <v>184</v>
      </c>
    </row>
    <row r="5" spans="2:3" x14ac:dyDescent="0.25">
      <c r="B5" s="2" t="s">
        <v>185</v>
      </c>
      <c r="C5" t="s">
        <v>186</v>
      </c>
    </row>
    <row r="6" spans="2:3" x14ac:dyDescent="0.25">
      <c r="B6" s="2" t="s">
        <v>187</v>
      </c>
      <c r="C6" t="s">
        <v>188</v>
      </c>
    </row>
    <row r="7" spans="2:3" x14ac:dyDescent="0.25">
      <c r="B7" s="2" t="s">
        <v>189</v>
      </c>
      <c r="C7" t="s">
        <v>190</v>
      </c>
    </row>
    <row r="8" spans="2:3" x14ac:dyDescent="0.25">
      <c r="B8" s="2" t="s">
        <v>191</v>
      </c>
    </row>
    <row r="9" spans="2:3" x14ac:dyDescent="0.25">
      <c r="B9" s="2" t="s">
        <v>192</v>
      </c>
    </row>
    <row r="10" spans="2:3" x14ac:dyDescent="0.25">
      <c r="B10" s="2" t="s">
        <v>193</v>
      </c>
    </row>
    <row r="11" spans="2:3" x14ac:dyDescent="0.25">
      <c r="B11" s="2" t="s">
        <v>194</v>
      </c>
      <c r="C11" t="s">
        <v>195</v>
      </c>
    </row>
    <row r="12" spans="2:3" x14ac:dyDescent="0.25">
      <c r="B12" s="2" t="s">
        <v>196</v>
      </c>
      <c r="C12" t="s">
        <v>197</v>
      </c>
    </row>
    <row r="13" spans="2:3" x14ac:dyDescent="0.25">
      <c r="B13" s="2" t="s">
        <v>198</v>
      </c>
      <c r="C13" t="s">
        <v>199</v>
      </c>
    </row>
    <row r="14" spans="2:3" x14ac:dyDescent="0.25">
      <c r="B14" s="2" t="s">
        <v>200</v>
      </c>
    </row>
    <row r="15" spans="2:3" x14ac:dyDescent="0.25">
      <c r="B15" s="2" t="s">
        <v>201</v>
      </c>
    </row>
    <row r="16" spans="2:3" x14ac:dyDescent="0.25">
      <c r="B16" s="2" t="s">
        <v>202</v>
      </c>
    </row>
    <row r="17" spans="2:2" x14ac:dyDescent="0.25">
      <c r="B17" s="2" t="s">
        <v>203</v>
      </c>
    </row>
    <row r="18" spans="2:2" x14ac:dyDescent="0.25">
      <c r="B18" s="2" t="s">
        <v>204</v>
      </c>
    </row>
    <row r="19" spans="2:2" x14ac:dyDescent="0.25">
      <c r="B19" s="2" t="s">
        <v>205</v>
      </c>
    </row>
    <row r="20" spans="2:2" x14ac:dyDescent="0.25">
      <c r="B20" s="2" t="s">
        <v>206</v>
      </c>
    </row>
    <row r="21" spans="2:2" x14ac:dyDescent="0.25">
      <c r="B21" t="s">
        <v>376</v>
      </c>
    </row>
    <row r="24" spans="2:2" x14ac:dyDescent="0.25">
      <c r="B24" s="3" t="s">
        <v>207</v>
      </c>
    </row>
    <row r="25" spans="2:2" x14ac:dyDescent="0.25">
      <c r="B25" s="3" t="s">
        <v>208</v>
      </c>
    </row>
    <row r="26" spans="2:2" x14ac:dyDescent="0.25">
      <c r="B26" s="3" t="s">
        <v>209</v>
      </c>
    </row>
    <row r="28" spans="2:2" x14ac:dyDescent="0.25">
      <c r="B28" s="3" t="s">
        <v>219</v>
      </c>
    </row>
    <row r="29" spans="2:2" x14ac:dyDescent="0.25">
      <c r="B29" t="s">
        <v>84</v>
      </c>
    </row>
    <row r="30" spans="2:2" x14ac:dyDescent="0.25">
      <c r="B30" t="s">
        <v>86</v>
      </c>
    </row>
    <row r="31" spans="2:2" x14ac:dyDescent="0.25">
      <c r="B31" t="s">
        <v>88</v>
      </c>
    </row>
    <row r="32" spans="2:2" x14ac:dyDescent="0.25">
      <c r="B32" t="s">
        <v>90</v>
      </c>
    </row>
    <row r="33" spans="2:2" x14ac:dyDescent="0.25">
      <c r="B33" t="s">
        <v>92</v>
      </c>
    </row>
    <row r="34" spans="2:2" x14ac:dyDescent="0.25">
      <c r="B34" t="s">
        <v>94</v>
      </c>
    </row>
    <row r="35" spans="2:2" x14ac:dyDescent="0.25">
      <c r="B35" t="s">
        <v>96</v>
      </c>
    </row>
    <row r="36" spans="2:2" x14ac:dyDescent="0.25">
      <c r="B36" t="s">
        <v>98</v>
      </c>
    </row>
    <row r="37" spans="2:2" x14ac:dyDescent="0.25">
      <c r="B37" t="s">
        <v>100</v>
      </c>
    </row>
    <row r="38" spans="2:2" x14ac:dyDescent="0.25">
      <c r="B38" t="s">
        <v>102</v>
      </c>
    </row>
    <row r="39" spans="2:2" x14ac:dyDescent="0.25">
      <c r="B39" t="s">
        <v>104</v>
      </c>
    </row>
    <row r="40" spans="2:2" x14ac:dyDescent="0.25">
      <c r="B40" t="s">
        <v>106</v>
      </c>
    </row>
    <row r="43" spans="2:2" x14ac:dyDescent="0.25">
      <c r="B43" s="3" t="s">
        <v>219</v>
      </c>
    </row>
    <row r="44" spans="2:2" x14ac:dyDescent="0.25">
      <c r="B44" t="s">
        <v>188</v>
      </c>
    </row>
    <row r="45" spans="2:2" x14ac:dyDescent="0.25">
      <c r="B45" t="s">
        <v>190</v>
      </c>
    </row>
    <row r="47" spans="2:2" x14ac:dyDescent="0.25">
      <c r="B47" s="3" t="s">
        <v>219</v>
      </c>
    </row>
    <row r="48" spans="2:2" x14ac:dyDescent="0.25">
      <c r="B48" t="s">
        <v>382</v>
      </c>
    </row>
    <row r="49" spans="2:2" x14ac:dyDescent="0.25">
      <c r="B49" t="s">
        <v>381</v>
      </c>
    </row>
    <row r="50" spans="2:2" x14ac:dyDescent="0.25">
      <c r="B50" t="s">
        <v>383</v>
      </c>
    </row>
    <row r="51" spans="2:2" x14ac:dyDescent="0.25">
      <c r="B51" t="s">
        <v>379</v>
      </c>
    </row>
    <row r="52" spans="2:2" x14ac:dyDescent="0.25">
      <c r="B52" t="s">
        <v>380</v>
      </c>
    </row>
    <row r="53" spans="2:2" x14ac:dyDescent="0.25">
      <c r="B53" t="s">
        <v>384</v>
      </c>
    </row>
    <row r="54" spans="2:2" x14ac:dyDescent="0.25">
      <c r="B54" t="s">
        <v>227</v>
      </c>
    </row>
    <row r="56" spans="2:2" x14ac:dyDescent="0.25">
      <c r="B56" s="3" t="s">
        <v>219</v>
      </c>
    </row>
    <row r="57" spans="2:2" x14ac:dyDescent="0.25">
      <c r="B57" t="s">
        <v>230</v>
      </c>
    </row>
    <row r="58" spans="2:2" x14ac:dyDescent="0.25">
      <c r="B58" t="s">
        <v>231</v>
      </c>
    </row>
    <row r="59" spans="2:2" x14ac:dyDescent="0.25">
      <c r="B59" t="s">
        <v>232</v>
      </c>
    </row>
    <row r="60" spans="2:2" x14ac:dyDescent="0.25">
      <c r="B60" t="s">
        <v>233</v>
      </c>
    </row>
    <row r="61" spans="2:2" x14ac:dyDescent="0.25">
      <c r="B61" t="s">
        <v>234</v>
      </c>
    </row>
    <row r="62" spans="2:2" x14ac:dyDescent="0.25">
      <c r="B62" t="s">
        <v>235</v>
      </c>
    </row>
    <row r="64" spans="2:2" x14ac:dyDescent="0.25">
      <c r="B64" s="3" t="s">
        <v>219</v>
      </c>
    </row>
    <row r="65" spans="2:2" x14ac:dyDescent="0.25">
      <c r="B65" t="s">
        <v>211</v>
      </c>
    </row>
    <row r="66" spans="2:2" x14ac:dyDescent="0.25">
      <c r="B66" t="s">
        <v>358</v>
      </c>
    </row>
    <row r="70" spans="2:2" x14ac:dyDescent="0.25">
      <c r="B70" s="148">
        <v>1</v>
      </c>
    </row>
    <row r="71" spans="2:2" x14ac:dyDescent="0.25">
      <c r="B71" s="148">
        <v>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83516-D73D-4B56-BA1D-976242C0B635}">
  <dimension ref="A1:B84"/>
  <sheetViews>
    <sheetView workbookViewId="0">
      <selection activeCell="B78" sqref="B78"/>
    </sheetView>
  </sheetViews>
  <sheetFormatPr defaultRowHeight="15" x14ac:dyDescent="0.25"/>
  <cols>
    <col min="1" max="1" width="44.140625" bestFit="1" customWidth="1"/>
    <col min="2" max="2" width="40.7109375" bestFit="1" customWidth="1"/>
  </cols>
  <sheetData>
    <row r="1" spans="1:2" x14ac:dyDescent="0.25">
      <c r="A1" s="55" t="s">
        <v>210</v>
      </c>
      <c r="B1" s="55" t="s">
        <v>242</v>
      </c>
    </row>
    <row r="2" spans="1:2" x14ac:dyDescent="0.25">
      <c r="A2" t="s">
        <v>84</v>
      </c>
      <c r="B2" t="s">
        <v>243</v>
      </c>
    </row>
    <row r="3" spans="1:2" x14ac:dyDescent="0.25">
      <c r="A3" t="s">
        <v>84</v>
      </c>
      <c r="B3" t="s">
        <v>244</v>
      </c>
    </row>
    <row r="4" spans="1:2" x14ac:dyDescent="0.25">
      <c r="A4" t="s">
        <v>84</v>
      </c>
      <c r="B4" t="s">
        <v>245</v>
      </c>
    </row>
    <row r="5" spans="1:2" x14ac:dyDescent="0.25">
      <c r="A5" t="s">
        <v>84</v>
      </c>
      <c r="B5" t="s">
        <v>246</v>
      </c>
    </row>
    <row r="6" spans="1:2" x14ac:dyDescent="0.25">
      <c r="A6" t="s">
        <v>84</v>
      </c>
      <c r="B6" t="s">
        <v>247</v>
      </c>
    </row>
    <row r="7" spans="1:2" x14ac:dyDescent="0.25">
      <c r="A7" t="s">
        <v>84</v>
      </c>
      <c r="B7" t="s">
        <v>248</v>
      </c>
    </row>
    <row r="8" spans="1:2" x14ac:dyDescent="0.25">
      <c r="A8" t="s">
        <v>84</v>
      </c>
      <c r="B8" t="s">
        <v>249</v>
      </c>
    </row>
    <row r="9" spans="1:2" x14ac:dyDescent="0.25">
      <c r="A9" t="s">
        <v>86</v>
      </c>
      <c r="B9" t="s">
        <v>250</v>
      </c>
    </row>
    <row r="10" spans="1:2" x14ac:dyDescent="0.25">
      <c r="A10" t="s">
        <v>86</v>
      </c>
      <c r="B10" t="s">
        <v>251</v>
      </c>
    </row>
    <row r="11" spans="1:2" x14ac:dyDescent="0.25">
      <c r="A11" t="s">
        <v>86</v>
      </c>
      <c r="B11" t="s">
        <v>252</v>
      </c>
    </row>
    <row r="12" spans="1:2" x14ac:dyDescent="0.25">
      <c r="A12" t="s">
        <v>86</v>
      </c>
      <c r="B12" t="s">
        <v>253</v>
      </c>
    </row>
    <row r="13" spans="1:2" x14ac:dyDescent="0.25">
      <c r="A13" t="s">
        <v>86</v>
      </c>
      <c r="B13" t="s">
        <v>254</v>
      </c>
    </row>
    <row r="14" spans="1:2" x14ac:dyDescent="0.25">
      <c r="A14" t="s">
        <v>86</v>
      </c>
      <c r="B14" t="s">
        <v>255</v>
      </c>
    </row>
    <row r="15" spans="1:2" x14ac:dyDescent="0.25">
      <c r="A15" t="s">
        <v>88</v>
      </c>
      <c r="B15" t="s">
        <v>256</v>
      </c>
    </row>
    <row r="16" spans="1:2" x14ac:dyDescent="0.25">
      <c r="A16" t="s">
        <v>88</v>
      </c>
      <c r="B16" t="s">
        <v>257</v>
      </c>
    </row>
    <row r="17" spans="1:2" x14ac:dyDescent="0.25">
      <c r="A17" t="s">
        <v>88</v>
      </c>
      <c r="B17" t="s">
        <v>258</v>
      </c>
    </row>
    <row r="18" spans="1:2" x14ac:dyDescent="0.25">
      <c r="A18" t="s">
        <v>88</v>
      </c>
      <c r="B18" t="s">
        <v>259</v>
      </c>
    </row>
    <row r="19" spans="1:2" x14ac:dyDescent="0.25">
      <c r="A19" t="s">
        <v>90</v>
      </c>
      <c r="B19" t="s">
        <v>260</v>
      </c>
    </row>
    <row r="20" spans="1:2" x14ac:dyDescent="0.25">
      <c r="A20" t="s">
        <v>90</v>
      </c>
      <c r="B20" t="s">
        <v>261</v>
      </c>
    </row>
    <row r="21" spans="1:2" x14ac:dyDescent="0.25">
      <c r="A21" t="s">
        <v>90</v>
      </c>
      <c r="B21" t="s">
        <v>262</v>
      </c>
    </row>
    <row r="22" spans="1:2" x14ac:dyDescent="0.25">
      <c r="A22" t="s">
        <v>90</v>
      </c>
      <c r="B22" t="s">
        <v>263</v>
      </c>
    </row>
    <row r="23" spans="1:2" x14ac:dyDescent="0.25">
      <c r="A23" t="s">
        <v>90</v>
      </c>
      <c r="B23" t="s">
        <v>264</v>
      </c>
    </row>
    <row r="24" spans="1:2" x14ac:dyDescent="0.25">
      <c r="A24" t="s">
        <v>92</v>
      </c>
      <c r="B24" t="s">
        <v>265</v>
      </c>
    </row>
    <row r="25" spans="1:2" x14ac:dyDescent="0.25">
      <c r="A25" t="s">
        <v>92</v>
      </c>
      <c r="B25" t="s">
        <v>266</v>
      </c>
    </row>
    <row r="26" spans="1:2" x14ac:dyDescent="0.25">
      <c r="A26" t="s">
        <v>92</v>
      </c>
      <c r="B26" t="s">
        <v>267</v>
      </c>
    </row>
    <row r="27" spans="1:2" x14ac:dyDescent="0.25">
      <c r="A27" t="s">
        <v>92</v>
      </c>
      <c r="B27" t="s">
        <v>268</v>
      </c>
    </row>
    <row r="28" spans="1:2" x14ac:dyDescent="0.25">
      <c r="A28" t="s">
        <v>92</v>
      </c>
      <c r="B28" t="s">
        <v>269</v>
      </c>
    </row>
    <row r="29" spans="1:2" x14ac:dyDescent="0.25">
      <c r="A29" t="s">
        <v>92</v>
      </c>
      <c r="B29" t="s">
        <v>270</v>
      </c>
    </row>
    <row r="30" spans="1:2" x14ac:dyDescent="0.25">
      <c r="A30" t="s">
        <v>94</v>
      </c>
      <c r="B30" t="s">
        <v>271</v>
      </c>
    </row>
    <row r="31" spans="1:2" x14ac:dyDescent="0.25">
      <c r="A31" t="s">
        <v>94</v>
      </c>
      <c r="B31" t="s">
        <v>272</v>
      </c>
    </row>
    <row r="32" spans="1:2" x14ac:dyDescent="0.25">
      <c r="A32" t="s">
        <v>94</v>
      </c>
      <c r="B32" t="s">
        <v>273</v>
      </c>
    </row>
    <row r="33" spans="1:2" x14ac:dyDescent="0.25">
      <c r="A33" t="s">
        <v>94</v>
      </c>
      <c r="B33" t="s">
        <v>274</v>
      </c>
    </row>
    <row r="34" spans="1:2" x14ac:dyDescent="0.25">
      <c r="A34" t="s">
        <v>96</v>
      </c>
      <c r="B34" t="s">
        <v>275</v>
      </c>
    </row>
    <row r="35" spans="1:2" x14ac:dyDescent="0.25">
      <c r="A35" t="s">
        <v>96</v>
      </c>
      <c r="B35" t="s">
        <v>276</v>
      </c>
    </row>
    <row r="36" spans="1:2" x14ac:dyDescent="0.25">
      <c r="A36" t="s">
        <v>96</v>
      </c>
      <c r="B36" t="s">
        <v>277</v>
      </c>
    </row>
    <row r="37" spans="1:2" x14ac:dyDescent="0.25">
      <c r="A37" t="s">
        <v>96</v>
      </c>
      <c r="B37" t="s">
        <v>278</v>
      </c>
    </row>
    <row r="38" spans="1:2" x14ac:dyDescent="0.25">
      <c r="A38" t="s">
        <v>96</v>
      </c>
      <c r="B38" t="s">
        <v>279</v>
      </c>
    </row>
    <row r="39" spans="1:2" x14ac:dyDescent="0.25">
      <c r="A39" t="s">
        <v>96</v>
      </c>
      <c r="B39" t="s">
        <v>280</v>
      </c>
    </row>
    <row r="40" spans="1:2" x14ac:dyDescent="0.25">
      <c r="A40" t="s">
        <v>98</v>
      </c>
      <c r="B40" t="s">
        <v>281</v>
      </c>
    </row>
    <row r="41" spans="1:2" x14ac:dyDescent="0.25">
      <c r="A41" t="s">
        <v>98</v>
      </c>
      <c r="B41" t="s">
        <v>282</v>
      </c>
    </row>
    <row r="42" spans="1:2" x14ac:dyDescent="0.25">
      <c r="A42" t="s">
        <v>98</v>
      </c>
      <c r="B42" t="s">
        <v>283</v>
      </c>
    </row>
    <row r="43" spans="1:2" x14ac:dyDescent="0.25">
      <c r="A43" t="s">
        <v>98</v>
      </c>
      <c r="B43" t="s">
        <v>284</v>
      </c>
    </row>
    <row r="44" spans="1:2" x14ac:dyDescent="0.25">
      <c r="A44" t="s">
        <v>98</v>
      </c>
      <c r="B44" t="s">
        <v>285</v>
      </c>
    </row>
    <row r="45" spans="1:2" x14ac:dyDescent="0.25">
      <c r="A45" t="s">
        <v>98</v>
      </c>
      <c r="B45" t="s">
        <v>286</v>
      </c>
    </row>
    <row r="46" spans="1:2" x14ac:dyDescent="0.25">
      <c r="A46" t="s">
        <v>98</v>
      </c>
      <c r="B46" t="s">
        <v>287</v>
      </c>
    </row>
    <row r="47" spans="1:2" x14ac:dyDescent="0.25">
      <c r="A47" t="s">
        <v>98</v>
      </c>
      <c r="B47" t="s">
        <v>288</v>
      </c>
    </row>
    <row r="48" spans="1:2" x14ac:dyDescent="0.25">
      <c r="A48" t="s">
        <v>98</v>
      </c>
      <c r="B48" t="s">
        <v>289</v>
      </c>
    </row>
    <row r="49" spans="1:2" x14ac:dyDescent="0.25">
      <c r="A49" t="s">
        <v>98</v>
      </c>
      <c r="B49" t="s">
        <v>290</v>
      </c>
    </row>
    <row r="50" spans="1:2" x14ac:dyDescent="0.25">
      <c r="A50" t="s">
        <v>98</v>
      </c>
      <c r="B50" t="s">
        <v>291</v>
      </c>
    </row>
    <row r="51" spans="1:2" x14ac:dyDescent="0.25">
      <c r="A51" t="s">
        <v>98</v>
      </c>
      <c r="B51" t="s">
        <v>292</v>
      </c>
    </row>
    <row r="52" spans="1:2" x14ac:dyDescent="0.25">
      <c r="A52" t="s">
        <v>293</v>
      </c>
      <c r="B52" t="s">
        <v>294</v>
      </c>
    </row>
    <row r="53" spans="1:2" x14ac:dyDescent="0.25">
      <c r="A53" t="s">
        <v>293</v>
      </c>
      <c r="B53" t="s">
        <v>295</v>
      </c>
    </row>
    <row r="54" spans="1:2" x14ac:dyDescent="0.25">
      <c r="A54" t="s">
        <v>293</v>
      </c>
      <c r="B54" t="s">
        <v>296</v>
      </c>
    </row>
    <row r="55" spans="1:2" x14ac:dyDescent="0.25">
      <c r="A55" t="s">
        <v>293</v>
      </c>
      <c r="B55" t="s">
        <v>297</v>
      </c>
    </row>
    <row r="56" spans="1:2" x14ac:dyDescent="0.25">
      <c r="A56" t="s">
        <v>293</v>
      </c>
      <c r="B56" t="s">
        <v>298</v>
      </c>
    </row>
    <row r="57" spans="1:2" x14ac:dyDescent="0.25">
      <c r="A57" t="s">
        <v>293</v>
      </c>
      <c r="B57" t="s">
        <v>299</v>
      </c>
    </row>
    <row r="58" spans="1:2" x14ac:dyDescent="0.25">
      <c r="A58" t="s">
        <v>293</v>
      </c>
      <c r="B58" t="s">
        <v>300</v>
      </c>
    </row>
    <row r="59" spans="1:2" x14ac:dyDescent="0.25">
      <c r="A59" t="s">
        <v>293</v>
      </c>
      <c r="B59" t="s">
        <v>301</v>
      </c>
    </row>
    <row r="60" spans="1:2" x14ac:dyDescent="0.25">
      <c r="A60" t="s">
        <v>293</v>
      </c>
      <c r="B60" t="s">
        <v>302</v>
      </c>
    </row>
    <row r="61" spans="1:2" x14ac:dyDescent="0.25">
      <c r="A61" t="s">
        <v>102</v>
      </c>
      <c r="B61" t="s">
        <v>303</v>
      </c>
    </row>
    <row r="62" spans="1:2" x14ac:dyDescent="0.25">
      <c r="A62" t="s">
        <v>102</v>
      </c>
      <c r="B62" t="s">
        <v>304</v>
      </c>
    </row>
    <row r="63" spans="1:2" x14ac:dyDescent="0.25">
      <c r="A63" t="s">
        <v>102</v>
      </c>
      <c r="B63" t="s">
        <v>305</v>
      </c>
    </row>
    <row r="64" spans="1:2" x14ac:dyDescent="0.25">
      <c r="A64" t="s">
        <v>102</v>
      </c>
      <c r="B64" t="s">
        <v>306</v>
      </c>
    </row>
    <row r="65" spans="1:2" x14ac:dyDescent="0.25">
      <c r="A65" t="s">
        <v>102</v>
      </c>
      <c r="B65" t="s">
        <v>307</v>
      </c>
    </row>
    <row r="66" spans="1:2" x14ac:dyDescent="0.25">
      <c r="A66" t="s">
        <v>102</v>
      </c>
      <c r="B66" t="s">
        <v>308</v>
      </c>
    </row>
    <row r="67" spans="1:2" x14ac:dyDescent="0.25">
      <c r="A67" t="s">
        <v>102</v>
      </c>
      <c r="B67" t="s">
        <v>309</v>
      </c>
    </row>
    <row r="68" spans="1:2" x14ac:dyDescent="0.25">
      <c r="A68" t="s">
        <v>102</v>
      </c>
      <c r="B68" t="s">
        <v>310</v>
      </c>
    </row>
    <row r="69" spans="1:2" x14ac:dyDescent="0.25">
      <c r="A69" t="s">
        <v>104</v>
      </c>
      <c r="B69" t="s">
        <v>311</v>
      </c>
    </row>
    <row r="70" spans="1:2" x14ac:dyDescent="0.25">
      <c r="A70" t="s">
        <v>104</v>
      </c>
      <c r="B70" t="s">
        <v>312</v>
      </c>
    </row>
    <row r="71" spans="1:2" x14ac:dyDescent="0.25">
      <c r="A71" t="s">
        <v>104</v>
      </c>
      <c r="B71" t="s">
        <v>313</v>
      </c>
    </row>
    <row r="72" spans="1:2" x14ac:dyDescent="0.25">
      <c r="A72" t="s">
        <v>104</v>
      </c>
      <c r="B72" t="s">
        <v>274</v>
      </c>
    </row>
    <row r="73" spans="1:2" x14ac:dyDescent="0.25">
      <c r="A73" t="s">
        <v>104</v>
      </c>
      <c r="B73" t="s">
        <v>314</v>
      </c>
    </row>
    <row r="74" spans="1:2" x14ac:dyDescent="0.25">
      <c r="A74" t="s">
        <v>104</v>
      </c>
      <c r="B74" t="s">
        <v>315</v>
      </c>
    </row>
    <row r="75" spans="1:2" x14ac:dyDescent="0.25">
      <c r="A75" t="s">
        <v>104</v>
      </c>
      <c r="B75" t="s">
        <v>316</v>
      </c>
    </row>
    <row r="76" spans="1:2" x14ac:dyDescent="0.25">
      <c r="A76" t="s">
        <v>104</v>
      </c>
      <c r="B76" t="s">
        <v>317</v>
      </c>
    </row>
    <row r="77" spans="1:2" x14ac:dyDescent="0.25">
      <c r="A77" t="s">
        <v>104</v>
      </c>
      <c r="B77" t="s">
        <v>318</v>
      </c>
    </row>
    <row r="78" spans="1:2" x14ac:dyDescent="0.25">
      <c r="A78" t="s">
        <v>104</v>
      </c>
      <c r="B78" t="s">
        <v>319</v>
      </c>
    </row>
    <row r="79" spans="1:2" x14ac:dyDescent="0.25">
      <c r="A79" t="s">
        <v>106</v>
      </c>
      <c r="B79" t="s">
        <v>320</v>
      </c>
    </row>
    <row r="80" spans="1:2" x14ac:dyDescent="0.25">
      <c r="A80" t="s">
        <v>106</v>
      </c>
      <c r="B80" t="s">
        <v>321</v>
      </c>
    </row>
    <row r="81" spans="1:2" x14ac:dyDescent="0.25">
      <c r="A81" t="s">
        <v>106</v>
      </c>
      <c r="B81" t="s">
        <v>322</v>
      </c>
    </row>
    <row r="82" spans="1:2" x14ac:dyDescent="0.25">
      <c r="A82" t="s">
        <v>106</v>
      </c>
      <c r="B82" t="s">
        <v>323</v>
      </c>
    </row>
    <row r="83" spans="1:2" x14ac:dyDescent="0.25">
      <c r="A83" t="s">
        <v>106</v>
      </c>
      <c r="B83" t="s">
        <v>324</v>
      </c>
    </row>
    <row r="84" spans="1:2" x14ac:dyDescent="0.25">
      <c r="A84" t="s">
        <v>106</v>
      </c>
      <c r="B84" t="s">
        <v>325</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ADA0C-AB6B-43F5-9BF1-5C958A9E21AD}">
  <dimension ref="A1:C13"/>
  <sheetViews>
    <sheetView topLeftCell="C1" workbookViewId="0">
      <selection activeCell="C34" sqref="C34"/>
    </sheetView>
  </sheetViews>
  <sheetFormatPr defaultRowHeight="15" x14ac:dyDescent="0.25"/>
  <cols>
    <col min="2" max="2" width="44.140625" bestFit="1" customWidth="1"/>
    <col min="3" max="3" width="224.28515625" bestFit="1" customWidth="1"/>
  </cols>
  <sheetData>
    <row r="1" spans="1:3" x14ac:dyDescent="0.25">
      <c r="A1" t="s">
        <v>326</v>
      </c>
      <c r="B1" t="s">
        <v>327</v>
      </c>
      <c r="C1" t="s">
        <v>328</v>
      </c>
    </row>
    <row r="2" spans="1:3" x14ac:dyDescent="0.25">
      <c r="A2">
        <v>1</v>
      </c>
      <c r="B2" t="s">
        <v>84</v>
      </c>
      <c r="C2" t="s">
        <v>329</v>
      </c>
    </row>
    <row r="3" spans="1:3" x14ac:dyDescent="0.25">
      <c r="A3">
        <v>2</v>
      </c>
      <c r="B3" t="s">
        <v>86</v>
      </c>
      <c r="C3" t="s">
        <v>330</v>
      </c>
    </row>
    <row r="4" spans="1:3" x14ac:dyDescent="0.25">
      <c r="A4">
        <v>3</v>
      </c>
      <c r="B4" t="s">
        <v>88</v>
      </c>
      <c r="C4" t="s">
        <v>331</v>
      </c>
    </row>
    <row r="5" spans="1:3" x14ac:dyDescent="0.25">
      <c r="A5">
        <v>4</v>
      </c>
      <c r="B5" t="s">
        <v>90</v>
      </c>
      <c r="C5" t="s">
        <v>332</v>
      </c>
    </row>
    <row r="6" spans="1:3" x14ac:dyDescent="0.25">
      <c r="A6">
        <v>5</v>
      </c>
      <c r="B6" t="s">
        <v>92</v>
      </c>
      <c r="C6" t="s">
        <v>333</v>
      </c>
    </row>
    <row r="7" spans="1:3" x14ac:dyDescent="0.25">
      <c r="A7">
        <v>6</v>
      </c>
      <c r="B7" t="s">
        <v>94</v>
      </c>
      <c r="C7" t="s">
        <v>334</v>
      </c>
    </row>
    <row r="8" spans="1:3" x14ac:dyDescent="0.25">
      <c r="A8">
        <v>7</v>
      </c>
      <c r="B8" t="s">
        <v>96</v>
      </c>
      <c r="C8" t="s">
        <v>335</v>
      </c>
    </row>
    <row r="9" spans="1:3" x14ac:dyDescent="0.25">
      <c r="A9">
        <v>8</v>
      </c>
      <c r="B9" t="s">
        <v>98</v>
      </c>
      <c r="C9" t="s">
        <v>336</v>
      </c>
    </row>
    <row r="10" spans="1:3" x14ac:dyDescent="0.25">
      <c r="A10">
        <v>9</v>
      </c>
      <c r="B10" t="s">
        <v>293</v>
      </c>
      <c r="C10" t="s">
        <v>337</v>
      </c>
    </row>
    <row r="11" spans="1:3" x14ac:dyDescent="0.25">
      <c r="A11">
        <v>10</v>
      </c>
      <c r="B11" t="s">
        <v>102</v>
      </c>
      <c r="C11" t="s">
        <v>338</v>
      </c>
    </row>
    <row r="12" spans="1:3" x14ac:dyDescent="0.25">
      <c r="A12">
        <v>11</v>
      </c>
      <c r="B12" t="s">
        <v>104</v>
      </c>
      <c r="C12" t="s">
        <v>339</v>
      </c>
    </row>
    <row r="13" spans="1:3" x14ac:dyDescent="0.25">
      <c r="A13">
        <v>12</v>
      </c>
      <c r="B13" t="s">
        <v>106</v>
      </c>
      <c r="C13" t="s">
        <v>340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8A4E2C4944BD4FA225A8FCF422B7AC" ma:contentTypeVersion="13" ma:contentTypeDescription="Create a new document." ma:contentTypeScope="" ma:versionID="9be82af2065aed9b33ec2c5d0647c70d">
  <xsd:schema xmlns:xsd="http://www.w3.org/2001/XMLSchema" xmlns:xs="http://www.w3.org/2001/XMLSchema" xmlns:p="http://schemas.microsoft.com/office/2006/metadata/properties" xmlns:ns2="3be0b573-4520-429c-a318-3b7dd64f88c7" xmlns:ns3="8cd09d23-1b33-47f2-8603-ff90ebb76241" targetNamespace="http://schemas.microsoft.com/office/2006/metadata/properties" ma:root="true" ma:fieldsID="5096c2257bd3104369f0063c15f8d613" ns2:_="" ns3:_="">
    <xsd:import namespace="3be0b573-4520-429c-a318-3b7dd64f88c7"/>
    <xsd:import namespace="8cd09d23-1b33-47f2-8603-ff90ebb762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0b573-4520-429c-a318-3b7dd64f88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0525720-0550-40d9-a5c6-5cbbc684595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d09d23-1b33-47f2-8603-ff90ebb762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e0b573-4520-429c-a318-3b7dd64f88c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AEF1B5-DF93-4ABB-92EA-F005C79FBC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0b573-4520-429c-a318-3b7dd64f88c7"/>
    <ds:schemaRef ds:uri="8cd09d23-1b33-47f2-8603-ff90ebb76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209FBD-8520-402F-8B4C-24BF5B6ECDD8}">
  <ds:schemaRefs>
    <ds:schemaRef ds:uri="http://purl.org/dc/elements/1.1/"/>
    <ds:schemaRef ds:uri="http://purl.org/dc/terms/"/>
    <ds:schemaRef ds:uri="8cd09d23-1b33-47f2-8603-ff90ebb76241"/>
    <ds:schemaRef ds:uri="http://schemas.microsoft.com/office/2006/documentManagement/types"/>
    <ds:schemaRef ds:uri="http://www.w3.org/XML/1998/namespace"/>
    <ds:schemaRef ds:uri="http://schemas.microsoft.com/office/infopath/2007/PartnerControls"/>
    <ds:schemaRef ds:uri="3be0b573-4520-429c-a318-3b7dd64f88c7"/>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31D6C90-D597-4A58-835D-75C7DFB069EE}">
  <ds:schemaRefs>
    <ds:schemaRef ds:uri="http://schemas.microsoft.com/sharepoint/v3/contenttype/forms"/>
  </ds:schemaRefs>
</ds:datastoreItem>
</file>

<file path=docMetadata/LabelInfo.xml><?xml version="1.0" encoding="utf-8"?>
<clbl:labelList xmlns:clbl="http://schemas.microsoft.com/office/2020/mipLabelMetadata">
  <clbl:label id="{2a6e589b-f770-4cfd-a0d8-05d4414f8c9c}" enabled="1" method="Standard" siteId="{45c6777d-e213-4b45-85ae-ebd6288b17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PARTs 1-2-3-4</vt:lpstr>
      <vt:lpstr>PART 5a</vt:lpstr>
      <vt:lpstr>PART 5b</vt:lpstr>
      <vt:lpstr>PART 5c</vt:lpstr>
      <vt:lpstr>Help - CHECKLIST</vt:lpstr>
      <vt:lpstr>EVALUATION</vt:lpstr>
      <vt:lpstr>PREVIOUS VERSION PART 5</vt:lpstr>
      <vt:lpstr>DATA</vt:lpstr>
      <vt:lpstr>DATA2</vt:lpstr>
      <vt:lpstr>DATA3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BATSIOS, Vasileios</dc:creator>
  <cp:keywords/>
  <dc:description/>
  <cp:lastModifiedBy>BATSIOS, Vasileios</cp:lastModifiedBy>
  <cp:revision/>
  <cp:lastPrinted>2026-06-23T06:05:12Z</cp:lastPrinted>
  <dcterms:created xsi:type="dcterms:W3CDTF">2015-06-05T18:17:20Z</dcterms:created>
  <dcterms:modified xsi:type="dcterms:W3CDTF">2026-09-16T11:22:11Z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0x0101000F8A4E2C4944BD4FA225A8FCF422B7AC</vt:lpwstr>
  </property>
  <property fmtid="{D5CDD505-2E9C-101B-9397-08002B2CF9AE}" pid="3" name="MediaServiceImageTags">
    <vt:lpwstr/>
  </property>
</Properties>
</file>